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6"/>
  </bookViews>
  <sheets>
    <sheet name="standard ha 3" sheetId="1" r:id="rId1"/>
    <sheet name="standard - ha 2" sheetId="2" r:id="rId2"/>
    <sheet name="standard - ha" sheetId="3" r:id="rId3"/>
    <sheet name="standard - h 3" sheetId="4" r:id="rId4"/>
    <sheet name="standard h 2" sheetId="5" r:id="rId5"/>
    <sheet name="standard h " sheetId="6" r:id="rId6"/>
    <sheet name="stand. ml. ha" sheetId="7" r:id="rId7"/>
    <sheet name="stand. ml. h" sheetId="8" r:id="rId8"/>
    <sheet name="sport a (3)" sheetId="9" r:id="rId9"/>
    <sheet name="sport a (2)" sheetId="10" r:id="rId10"/>
    <sheet name="sport a" sheetId="11" r:id="rId11"/>
    <sheet name="sport b (3)" sheetId="12" r:id="rId12"/>
    <sheet name="sport b (2)" sheetId="13" r:id="rId13"/>
    <sheet name="sport b" sheetId="14" r:id="rId14"/>
    <sheet name="sport c (3)" sheetId="15" r:id="rId15"/>
    <sheet name="sport c (2)" sheetId="16" r:id="rId16"/>
    <sheet name="sport c" sheetId="17" r:id="rId17"/>
    <sheet name="sport d (3)" sheetId="18" r:id="rId18"/>
    <sheet name="sport d (2)" sheetId="19" r:id="rId19"/>
    <sheet name="sport d" sheetId="20" r:id="rId20"/>
    <sheet name="sport e (3)" sheetId="21" r:id="rId21"/>
    <sheet name="sport e (2)" sheetId="22" r:id="rId22"/>
    <sheet name="sport e" sheetId="23" r:id="rId23"/>
    <sheet name="výkon Ha (2)" sheetId="24" r:id="rId24"/>
    <sheet name="výkon Ha" sheetId="25" r:id="rId25"/>
    <sheet name="výkon H (2)" sheetId="26" r:id="rId26"/>
    <sheet name="výkon H" sheetId="27" r:id="rId27"/>
    <sheet name="sport h (3)" sheetId="28" r:id="rId28"/>
    <sheet name="sport h (2)" sheetId="29" r:id="rId29"/>
    <sheet name="sport h" sheetId="30" r:id="rId30"/>
    <sheet name="sport g (3)" sheetId="31" r:id="rId31"/>
    <sheet name="sport g (2)" sheetId="32" r:id="rId32"/>
    <sheet name="sport g" sheetId="33" r:id="rId33"/>
    <sheet name="sport f (3)" sheetId="34" r:id="rId34"/>
    <sheet name="sport f (2)" sheetId="35" r:id="rId35"/>
    <sheet name="sport f" sheetId="36" r:id="rId36"/>
    <sheet name="List1" sheetId="37" r:id="rId37"/>
  </sheets>
  <definedNames>
    <definedName name="_xlfn.AGGREGATE" hidden="1">#NAME?</definedName>
    <definedName name="Z_09D76E50_EFDF_42F7_A62F_9F38E393B4BD_.wvu.FilterData" localSheetId="10" hidden="1">'sport a'!$E$4:$E$13</definedName>
    <definedName name="Z_09D76E50_EFDF_42F7_A62F_9F38E393B4BD_.wvu.FilterData" localSheetId="9" hidden="1">'sport a (2)'!$E$4:$E$13</definedName>
    <definedName name="Z_09D76E50_EFDF_42F7_A62F_9F38E393B4BD_.wvu.FilterData" localSheetId="8" hidden="1">'sport a (3)'!$E$4:$E$13</definedName>
    <definedName name="Z_73E211C0_96DE_43B4_A7EA_A43ACCC0E6E1_.wvu.FilterData" localSheetId="10" hidden="1">'sport a'!$E$4:$E$13</definedName>
    <definedName name="Z_73E211C0_96DE_43B4_A7EA_A43ACCC0E6E1_.wvu.FilterData" localSheetId="9" hidden="1">'sport a (2)'!$E$4:$E$13</definedName>
    <definedName name="Z_73E211C0_96DE_43B4_A7EA_A43ACCC0E6E1_.wvu.FilterData" localSheetId="8" hidden="1">'sport a (3)'!$E$4:$E$13</definedName>
  </definedNames>
  <calcPr fullCalcOnLoad="1"/>
</workbook>
</file>

<file path=xl/sharedStrings.xml><?xml version="1.0" encoding="utf-8"?>
<sst xmlns="http://schemas.openxmlformats.org/spreadsheetml/2006/main" count="1369" uniqueCount="84">
  <si>
    <t>Km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</si>
  <si>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</si>
  <si>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</si>
  <si>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</si>
  <si>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</si>
  <si>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</si>
  <si>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</si>
  <si>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</si>
  <si>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</si>
  <si>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</si>
  <si>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</si>
  <si>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</si>
  <si>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</si>
  <si>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</si>
  <si>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</si>
  <si>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</si>
  <si>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</si>
  <si>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</si>
  <si>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</si>
  <si>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</si>
  <si>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</si>
  <si>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</si>
  <si>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</si>
  <si>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číslo klietky :</t>
  </si>
  <si>
    <t>číslo holuba:</t>
  </si>
  <si>
    <t>Pohlavie:</t>
  </si>
  <si>
    <t>Prehľad dosiahnutých výsledkov vystavovaného holuba</t>
  </si>
  <si>
    <t>P.č.</t>
  </si>
  <si>
    <t>Dátum</t>
  </si>
  <si>
    <t>Miesto štartu</t>
  </si>
  <si>
    <t>Použité výsledky</t>
  </si>
  <si>
    <t>Zúčast. chov.</t>
  </si>
  <si>
    <t>Umiestnenie</t>
  </si>
  <si>
    <t>Nas. holubov</t>
  </si>
  <si>
    <t>MENO CHOVATEĽA</t>
  </si>
  <si>
    <t>ADRESA CHOVATEĽA</t>
  </si>
  <si>
    <t>OBLASTNÉ ZDRUŽENIE</t>
  </si>
  <si>
    <t>VÝSTAVNÁ KATEGÓRIA</t>
  </si>
  <si>
    <t>ŠTANDARD - HOLUBICA</t>
  </si>
  <si>
    <t xml:space="preserve">        BODY    /         PORADIE</t>
  </si>
  <si>
    <t>Celkom km:</t>
  </si>
  <si>
    <t>ŠTANDARD - HOLUB</t>
  </si>
  <si>
    <t>šport mláďa</t>
  </si>
  <si>
    <t xml:space="preserve"> Celk.koef.:</t>
  </si>
  <si>
    <t>Použ. Výsledky</t>
  </si>
  <si>
    <t>koef.</t>
  </si>
  <si>
    <t>Prehľad pretekov vystavovaného holuba</t>
  </si>
  <si>
    <t>číslo klietky:</t>
  </si>
  <si>
    <t>ESO ročiak</t>
  </si>
  <si>
    <t>výkon za rok - holub</t>
  </si>
  <si>
    <t>výkon za rok holubica</t>
  </si>
  <si>
    <t>Koef.</t>
  </si>
  <si>
    <t>ADRESA  CHOVATEĽA</t>
  </si>
  <si>
    <t>šport B</t>
  </si>
  <si>
    <t>Šport A</t>
  </si>
  <si>
    <t>H</t>
  </si>
  <si>
    <t>Šport C</t>
  </si>
  <si>
    <t>šport D</t>
  </si>
  <si>
    <t>Celoštátna výstava PH</t>
  </si>
  <si>
    <t>Použ. výsledky</t>
  </si>
  <si>
    <t>trate 300 - 600 km</t>
  </si>
  <si>
    <t>trate 100 - 400 km</t>
  </si>
  <si>
    <t>trate nad 500 km</t>
  </si>
  <si>
    <t>trate nad 700 km</t>
  </si>
  <si>
    <t xml:space="preserve">ŠPORT E </t>
  </si>
  <si>
    <t>trate nad 300 km</t>
  </si>
  <si>
    <t>trate nad 100 km</t>
  </si>
  <si>
    <t>ŠPORT F</t>
  </si>
  <si>
    <t>ŠPORT G</t>
  </si>
  <si>
    <t>ŠPORT H</t>
  </si>
  <si>
    <t>HA</t>
  </si>
  <si>
    <t>TRENČÍN</t>
  </si>
  <si>
    <t>2.-3.1.2015</t>
  </si>
  <si>
    <t>výkon za rok 2013</t>
  </si>
  <si>
    <t>výkon za rok 2014</t>
  </si>
  <si>
    <t>ŠTANDARD - MLÁĎA HOLUB</t>
  </si>
  <si>
    <t>Oblastná výstava PH</t>
  </si>
  <si>
    <t>Považská Bystrica</t>
  </si>
  <si>
    <t>Peter Antol</t>
  </si>
  <si>
    <t>Beluša</t>
  </si>
  <si>
    <t>VÝŤAZ PRETEKU</t>
  </si>
  <si>
    <t>SK-2014-01305-416</t>
  </si>
  <si>
    <t>Praha</t>
  </si>
  <si>
    <t>POVAŽSKÁ BYSTRICA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</si>
</sst>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00"/>
    <numFmt numFmtId="181" formatCode="dd/mm/yy"/>
    <numFmt numFmtId="182" formatCode="[$-41B]d\.\ mmmm\ yyyy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4"/>
      <name val="Arial MT CE Black"/>
      <family val="2"/>
    </font>
    <font>
      <b/>
      <sz val="10"/>
      <name val="Arial CE"/>
      <family val="2"/>
    </font>
    <font>
      <sz val="12"/>
      <name val="Arial CE"/>
      <family val="2"/>
    </font>
    <font>
      <sz val="10.5"/>
      <name val="Courier New"/>
      <family val="3"/>
    </font>
    <font>
      <sz val="10"/>
      <name val="Arial"/>
      <family val="2"/>
    </font>
    <font>
      <b/>
      <sz val="14"/>
      <name val="Arial CE"/>
      <family val="0"/>
    </font>
    <font>
      <sz val="10"/>
      <name val="Courier New"/>
      <family val="3"/>
    </font>
    <font>
      <sz val="8"/>
      <name val="Arial CE"/>
      <family val="0"/>
    </font>
    <font>
      <b/>
      <sz val="9"/>
      <name val="Courier"/>
      <family val="1"/>
    </font>
    <font>
      <b/>
      <sz val="10"/>
      <name val="Courier"/>
      <family val="1"/>
    </font>
    <font>
      <b/>
      <sz val="12"/>
      <name val="Courier"/>
      <family val="1"/>
    </font>
    <font>
      <b/>
      <sz val="12"/>
      <name val="Arial"/>
      <family val="2"/>
    </font>
    <font>
      <sz val="14"/>
      <color indexed="12"/>
      <name val="Arial MT CE Black"/>
      <family val="0"/>
    </font>
    <font>
      <sz val="10"/>
      <color indexed="12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 style="medium"/>
      <top style="hair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/>
      <top style="hair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8" applyNumberFormat="0" applyAlignment="0" applyProtection="0"/>
    <xf numFmtId="0" fontId="48" fillId="24" borderId="8" applyNumberFormat="0" applyAlignment="0" applyProtection="0"/>
    <xf numFmtId="0" fontId="49" fillId="24" borderId="9" applyNumberFormat="0" applyAlignment="0" applyProtection="0"/>
    <xf numFmtId="0" fontId="50" fillId="0" borderId="0" applyNumberFormat="0" applyFill="0" applyBorder="0" applyAlignment="0" applyProtection="0"/>
    <xf numFmtId="0" fontId="5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517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>
      <alignment horizontal="center"/>
    </xf>
    <xf numFmtId="0" fontId="6" fillId="0" borderId="18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center"/>
    </xf>
    <xf numFmtId="14" fontId="0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2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180" fontId="6" fillId="0" borderId="25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/>
    </xf>
    <xf numFmtId="2" fontId="0" fillId="0" borderId="16" xfId="0" applyNumberForma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 horizontal="center"/>
      <protection hidden="1"/>
    </xf>
    <xf numFmtId="2" fontId="2" fillId="0" borderId="25" xfId="0" applyNumberFormat="1" applyFont="1" applyFill="1" applyBorder="1" applyAlignment="1" applyProtection="1">
      <alignment/>
      <protection hidden="1"/>
    </xf>
    <xf numFmtId="0" fontId="0" fillId="0" borderId="1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0" fontId="6" fillId="0" borderId="25" xfId="0" applyNumberFormat="1" applyFont="1" applyFill="1" applyBorder="1" applyAlignment="1" applyProtection="1">
      <alignment/>
      <protection hidden="1"/>
    </xf>
    <xf numFmtId="0" fontId="4" fillId="0" borderId="12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2" fontId="0" fillId="0" borderId="30" xfId="0" applyNumberFormat="1" applyFill="1" applyBorder="1" applyAlignment="1" applyProtection="1">
      <alignment horizontal="center"/>
      <protection hidden="1"/>
    </xf>
    <xf numFmtId="14" fontId="0" fillId="0" borderId="17" xfId="0" applyNumberFormat="1" applyFont="1" applyFill="1" applyBorder="1" applyAlignment="1">
      <alignment horizontal="center"/>
    </xf>
    <xf numFmtId="0" fontId="0" fillId="0" borderId="30" xfId="0" applyFill="1" applyBorder="1" applyAlignment="1" applyProtection="1">
      <alignment horizontal="center"/>
      <protection hidden="1"/>
    </xf>
    <xf numFmtId="0" fontId="0" fillId="0" borderId="21" xfId="0" applyFont="1" applyFill="1" applyBorder="1" applyAlignment="1">
      <alignment horizontal="center"/>
    </xf>
    <xf numFmtId="14" fontId="0" fillId="0" borderId="29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0" fillId="0" borderId="30" xfId="0" applyFill="1" applyBorder="1" applyAlignment="1" applyProtection="1">
      <alignment horizontal="center"/>
      <protection locked="0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180" fontId="3" fillId="0" borderId="13" xfId="0" applyNumberFormat="1" applyFont="1" applyBorder="1" applyAlignment="1" applyProtection="1">
      <alignment/>
      <protection hidden="1"/>
    </xf>
    <xf numFmtId="2" fontId="6" fillId="0" borderId="0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6" fillId="0" borderId="3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180" fontId="6" fillId="0" borderId="36" xfId="0" applyNumberFormat="1" applyFont="1" applyFill="1" applyBorder="1" applyAlignment="1" applyProtection="1">
      <alignment/>
      <protection hidden="1"/>
    </xf>
    <xf numFmtId="0" fontId="2" fillId="0" borderId="35" xfId="0" applyFont="1" applyFill="1" applyBorder="1" applyAlignment="1">
      <alignment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2" fontId="3" fillId="0" borderId="13" xfId="0" applyNumberFormat="1" applyFont="1" applyBorder="1" applyAlignment="1" applyProtection="1">
      <alignment/>
      <protection hidden="1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6" fillId="0" borderId="2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2" fillId="0" borderId="11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14" fontId="2" fillId="0" borderId="14" xfId="0" applyNumberFormat="1" applyFont="1" applyBorder="1" applyAlignment="1" applyProtection="1">
      <alignment horizontal="center"/>
      <protection locked="0"/>
    </xf>
    <xf numFmtId="14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180" fontId="6" fillId="0" borderId="25" xfId="0" applyNumberFormat="1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/>
      <protection locked="0"/>
    </xf>
    <xf numFmtId="2" fontId="0" fillId="0" borderId="32" xfId="0" applyNumberFormat="1" applyFill="1" applyBorder="1" applyAlignment="1" applyProtection="1">
      <alignment horizontal="center"/>
      <protection locked="0"/>
    </xf>
    <xf numFmtId="1" fontId="0" fillId="0" borderId="32" xfId="0" applyNumberFormat="1" applyFill="1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2" fontId="0" fillId="0" borderId="31" xfId="0" applyNumberFormat="1" applyFill="1" applyBorder="1" applyAlignment="1" applyProtection="1">
      <alignment horizontal="center"/>
      <protection locked="0"/>
    </xf>
    <xf numFmtId="1" fontId="0" fillId="0" borderId="3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44" xfId="0" applyNumberFormat="1" applyFill="1" applyBorder="1" applyAlignment="1" applyProtection="1">
      <alignment horizontal="center"/>
      <protection locked="0"/>
    </xf>
    <xf numFmtId="0" fontId="9" fillId="0" borderId="31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1" fontId="0" fillId="0" borderId="31" xfId="0" applyNumberFormat="1" applyFont="1" applyFill="1" applyBorder="1" applyAlignment="1" applyProtection="1">
      <alignment horizontal="center"/>
      <protection locked="0"/>
    </xf>
    <xf numFmtId="1" fontId="2" fillId="0" borderId="31" xfId="0" applyNumberFormat="1" applyFont="1" applyFill="1" applyBorder="1" applyAlignment="1" applyProtection="1">
      <alignment horizontal="center"/>
      <protection locked="0"/>
    </xf>
    <xf numFmtId="14" fontId="0" fillId="0" borderId="45" xfId="0" applyNumberFormat="1" applyFill="1" applyBorder="1" applyAlignment="1" applyProtection="1">
      <alignment horizontal="center"/>
      <protection locked="0"/>
    </xf>
    <xf numFmtId="14" fontId="0" fillId="0" borderId="46" xfId="0" applyNumberFormat="1" applyFill="1" applyBorder="1" applyAlignment="1" applyProtection="1">
      <alignment horizontal="center"/>
      <protection locked="0"/>
    </xf>
    <xf numFmtId="0" fontId="0" fillId="0" borderId="47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1" fontId="0" fillId="0" borderId="22" xfId="0" applyNumberFormat="1" applyFill="1" applyBorder="1" applyAlignment="1" applyProtection="1">
      <alignment/>
      <protection locked="0"/>
    </xf>
    <xf numFmtId="14" fontId="0" fillId="0" borderId="48" xfId="0" applyNumberFormat="1" applyFill="1" applyBorder="1" applyAlignment="1" applyProtection="1">
      <alignment/>
      <protection locked="0"/>
    </xf>
    <xf numFmtId="1" fontId="0" fillId="0" borderId="22" xfId="0" applyNumberFormat="1" applyFill="1" applyBorder="1" applyAlignment="1" applyProtection="1">
      <alignment horizontal="center"/>
      <protection locked="0"/>
    </xf>
    <xf numFmtId="0" fontId="0" fillId="32" borderId="49" xfId="0" applyFill="1" applyBorder="1" applyAlignment="1" applyProtection="1">
      <alignment/>
      <protection locked="0"/>
    </xf>
    <xf numFmtId="0" fontId="0" fillId="32" borderId="31" xfId="0" applyFill="1" applyBorder="1" applyAlignment="1" applyProtection="1">
      <alignment/>
      <protection locked="0"/>
    </xf>
    <xf numFmtId="0" fontId="0" fillId="32" borderId="22" xfId="0" applyFill="1" applyBorder="1" applyAlignment="1" applyProtection="1">
      <alignment/>
      <protection locked="0"/>
    </xf>
    <xf numFmtId="49" fontId="0" fillId="2" borderId="50" xfId="0" applyNumberFormat="1" applyFill="1" applyBorder="1" applyAlignment="1" applyProtection="1">
      <alignment horizontal="center"/>
      <protection locked="0"/>
    </xf>
    <xf numFmtId="0" fontId="0" fillId="2" borderId="49" xfId="0" applyFill="1" applyBorder="1" applyAlignment="1" applyProtection="1">
      <alignment horizontal="center"/>
      <protection locked="0"/>
    </xf>
    <xf numFmtId="49" fontId="0" fillId="2" borderId="51" xfId="0" applyNumberFormat="1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49" fontId="0" fillId="2" borderId="48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14" fontId="0" fillId="0" borderId="52" xfId="0" applyNumberFormat="1" applyFill="1" applyBorder="1" applyAlignment="1" applyProtection="1">
      <alignment horizontal="center"/>
      <protection locked="0"/>
    </xf>
    <xf numFmtId="14" fontId="0" fillId="0" borderId="51" xfId="0" applyNumberFormat="1" applyFill="1" applyBorder="1" applyAlignment="1" applyProtection="1">
      <alignment horizontal="center"/>
      <protection locked="0"/>
    </xf>
    <xf numFmtId="14" fontId="2" fillId="0" borderId="51" xfId="0" applyNumberFormat="1" applyFont="1" applyFill="1" applyBorder="1" applyAlignment="1" applyProtection="1">
      <alignment horizontal="center"/>
      <protection locked="0"/>
    </xf>
    <xf numFmtId="14" fontId="0" fillId="0" borderId="48" xfId="0" applyNumberFormat="1" applyFill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0" fontId="0" fillId="0" borderId="55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1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14" fontId="0" fillId="33" borderId="50" xfId="0" applyNumberFormat="1" applyFill="1" applyBorder="1" applyAlignment="1" applyProtection="1">
      <alignment/>
      <protection locked="0"/>
    </xf>
    <xf numFmtId="0" fontId="0" fillId="33" borderId="49" xfId="0" applyFill="1" applyBorder="1" applyAlignment="1" applyProtection="1">
      <alignment/>
      <protection locked="0"/>
    </xf>
    <xf numFmtId="14" fontId="0" fillId="33" borderId="51" xfId="0" applyNumberFormat="1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/>
      <protection locked="0"/>
    </xf>
    <xf numFmtId="0" fontId="9" fillId="33" borderId="31" xfId="0" applyFont="1" applyFill="1" applyBorder="1" applyAlignment="1" applyProtection="1">
      <alignment/>
      <protection locked="0"/>
    </xf>
    <xf numFmtId="14" fontId="0" fillId="33" borderId="48" xfId="0" applyNumberFormat="1" applyFill="1" applyBorder="1" applyAlignment="1" applyProtection="1">
      <alignment/>
      <protection locked="0"/>
    </xf>
    <xf numFmtId="0" fontId="9" fillId="33" borderId="22" xfId="0" applyFont="1" applyFill="1" applyBorder="1" applyAlignment="1" applyProtection="1">
      <alignment/>
      <protection locked="0"/>
    </xf>
    <xf numFmtId="0" fontId="7" fillId="33" borderId="49" xfId="0" applyFont="1" applyFill="1" applyBorder="1" applyAlignment="1" applyProtection="1">
      <alignment horizontal="center"/>
      <protection locked="0"/>
    </xf>
    <xf numFmtId="0" fontId="7" fillId="33" borderId="31" xfId="0" applyFont="1" applyFill="1" applyBorder="1" applyAlignment="1" applyProtection="1">
      <alignment horizontal="center"/>
      <protection locked="0"/>
    </xf>
    <xf numFmtId="0" fontId="7" fillId="33" borderId="22" xfId="0" applyFont="1" applyFill="1" applyBorder="1" applyAlignment="1" applyProtection="1">
      <alignment horizontal="center"/>
      <protection locked="0"/>
    </xf>
    <xf numFmtId="180" fontId="7" fillId="33" borderId="49" xfId="0" applyNumberFormat="1" applyFont="1" applyFill="1" applyBorder="1" applyAlignment="1" applyProtection="1">
      <alignment horizontal="center"/>
      <protection locked="0"/>
    </xf>
    <xf numFmtId="1" fontId="7" fillId="33" borderId="49" xfId="0" applyNumberFormat="1" applyFont="1" applyFill="1" applyBorder="1" applyAlignment="1" applyProtection="1">
      <alignment horizontal="center"/>
      <protection locked="0"/>
    </xf>
    <xf numFmtId="0" fontId="2" fillId="10" borderId="49" xfId="0" applyFont="1" applyFill="1" applyBorder="1" applyAlignment="1" applyProtection="1">
      <alignment horizontal="center"/>
      <protection locked="0"/>
    </xf>
    <xf numFmtId="0" fontId="2" fillId="10" borderId="31" xfId="0" applyFont="1" applyFill="1" applyBorder="1" applyAlignment="1" applyProtection="1">
      <alignment horizontal="center"/>
      <protection locked="0"/>
    </xf>
    <xf numFmtId="0" fontId="2" fillId="10" borderId="22" xfId="0" applyFont="1" applyFill="1" applyBorder="1" applyAlignment="1" applyProtection="1">
      <alignment horizontal="center"/>
      <protection locked="0"/>
    </xf>
    <xf numFmtId="180" fontId="2" fillId="10" borderId="49" xfId="0" applyNumberFormat="1" applyFont="1" applyFill="1" applyBorder="1" applyAlignment="1" applyProtection="1">
      <alignment horizontal="center"/>
      <protection locked="0"/>
    </xf>
    <xf numFmtId="3" fontId="2" fillId="10" borderId="49" xfId="0" applyNumberFormat="1" applyFont="1" applyFill="1" applyBorder="1" applyAlignment="1" applyProtection="1">
      <alignment horizontal="center"/>
      <protection locked="0"/>
    </xf>
    <xf numFmtId="180" fontId="2" fillId="10" borderId="31" xfId="0" applyNumberFormat="1" applyFont="1" applyFill="1" applyBorder="1" applyAlignment="1" applyProtection="1">
      <alignment horizontal="center"/>
      <protection locked="0"/>
    </xf>
    <xf numFmtId="3" fontId="2" fillId="10" borderId="31" xfId="0" applyNumberFormat="1" applyFont="1" applyFill="1" applyBorder="1" applyAlignment="1" applyProtection="1">
      <alignment horizontal="center"/>
      <protection locked="0"/>
    </xf>
    <xf numFmtId="180" fontId="2" fillId="10" borderId="22" xfId="0" applyNumberFormat="1" applyFont="1" applyFill="1" applyBorder="1" applyAlignment="1" applyProtection="1">
      <alignment horizontal="center"/>
      <protection locked="0"/>
    </xf>
    <xf numFmtId="3" fontId="2" fillId="10" borderId="22" xfId="0" applyNumberFormat="1" applyFont="1" applyFill="1" applyBorder="1" applyAlignment="1" applyProtection="1">
      <alignment horizontal="center"/>
      <protection locked="0"/>
    </xf>
    <xf numFmtId="2" fontId="3" fillId="0" borderId="10" xfId="0" applyNumberFormat="1" applyFont="1" applyBorder="1" applyAlignment="1" applyProtection="1">
      <alignment/>
      <protection hidden="1"/>
    </xf>
    <xf numFmtId="180" fontId="6" fillId="32" borderId="49" xfId="0" applyNumberFormat="1" applyFont="1" applyFill="1" applyBorder="1" applyAlignment="1" applyProtection="1">
      <alignment horizontal="center"/>
      <protection locked="0"/>
    </xf>
    <xf numFmtId="1" fontId="6" fillId="32" borderId="49" xfId="0" applyNumberFormat="1" applyFont="1" applyFill="1" applyBorder="1" applyAlignment="1" applyProtection="1">
      <alignment horizontal="center"/>
      <protection locked="0"/>
    </xf>
    <xf numFmtId="0" fontId="6" fillId="32" borderId="49" xfId="0" applyFont="1" applyFill="1" applyBorder="1" applyAlignment="1" applyProtection="1">
      <alignment horizontal="center"/>
      <protection locked="0"/>
    </xf>
    <xf numFmtId="2" fontId="6" fillId="32" borderId="34" xfId="0" applyNumberFormat="1" applyFont="1" applyFill="1" applyBorder="1" applyAlignment="1" applyProtection="1">
      <alignment horizontal="center"/>
      <protection hidden="1"/>
    </xf>
    <xf numFmtId="180" fontId="6" fillId="32" borderId="31" xfId="0" applyNumberFormat="1" applyFont="1" applyFill="1" applyBorder="1" applyAlignment="1" applyProtection="1">
      <alignment horizontal="center"/>
      <protection locked="0"/>
    </xf>
    <xf numFmtId="1" fontId="6" fillId="32" borderId="31" xfId="0" applyNumberFormat="1" applyFont="1" applyFill="1" applyBorder="1" applyAlignment="1" applyProtection="1">
      <alignment horizontal="center"/>
      <protection locked="0"/>
    </xf>
    <xf numFmtId="0" fontId="6" fillId="32" borderId="31" xfId="0" applyFont="1" applyFill="1" applyBorder="1" applyAlignment="1" applyProtection="1">
      <alignment horizontal="center"/>
      <protection locked="0"/>
    </xf>
    <xf numFmtId="2" fontId="6" fillId="32" borderId="30" xfId="0" applyNumberFormat="1" applyFont="1" applyFill="1" applyBorder="1" applyAlignment="1" applyProtection="1">
      <alignment horizontal="center"/>
      <protection hidden="1"/>
    </xf>
    <xf numFmtId="180" fontId="6" fillId="32" borderId="22" xfId="0" applyNumberFormat="1" applyFont="1" applyFill="1" applyBorder="1" applyAlignment="1" applyProtection="1">
      <alignment horizontal="center"/>
      <protection locked="0"/>
    </xf>
    <xf numFmtId="1" fontId="6" fillId="32" borderId="22" xfId="0" applyNumberFormat="1" applyFont="1" applyFill="1" applyBorder="1" applyAlignment="1" applyProtection="1">
      <alignment horizontal="center"/>
      <protection locked="0"/>
    </xf>
    <xf numFmtId="0" fontId="6" fillId="32" borderId="22" xfId="0" applyFont="1" applyFill="1" applyBorder="1" applyAlignment="1" applyProtection="1">
      <alignment horizontal="center"/>
      <protection locked="0"/>
    </xf>
    <xf numFmtId="2" fontId="6" fillId="32" borderId="56" xfId="0" applyNumberFormat="1" applyFont="1" applyFill="1" applyBorder="1" applyAlignment="1" applyProtection="1">
      <alignment horizontal="center"/>
      <protection hidden="1"/>
    </xf>
    <xf numFmtId="180" fontId="3" fillId="0" borderId="10" xfId="0" applyNumberFormat="1" applyFont="1" applyBorder="1" applyAlignment="1" applyProtection="1">
      <alignment/>
      <protection hidden="1"/>
    </xf>
    <xf numFmtId="180" fontId="6" fillId="34" borderId="49" xfId="0" applyNumberFormat="1" applyFont="1" applyFill="1" applyBorder="1" applyAlignment="1" applyProtection="1">
      <alignment horizontal="center"/>
      <protection locked="0"/>
    </xf>
    <xf numFmtId="1" fontId="6" fillId="34" borderId="49" xfId="0" applyNumberFormat="1" applyFont="1" applyFill="1" applyBorder="1" applyAlignment="1" applyProtection="1">
      <alignment horizontal="center"/>
      <protection locked="0"/>
    </xf>
    <xf numFmtId="1" fontId="6" fillId="34" borderId="57" xfId="0" applyNumberFormat="1" applyFont="1" applyFill="1" applyBorder="1" applyAlignment="1" applyProtection="1">
      <alignment horizontal="center"/>
      <protection locked="0"/>
    </xf>
    <xf numFmtId="0" fontId="6" fillId="34" borderId="57" xfId="0" applyFont="1" applyFill="1" applyBorder="1" applyAlignment="1" applyProtection="1">
      <alignment horizontal="center"/>
      <protection locked="0"/>
    </xf>
    <xf numFmtId="2" fontId="6" fillId="34" borderId="34" xfId="0" applyNumberFormat="1" applyFont="1" applyFill="1" applyBorder="1" applyAlignment="1" applyProtection="1">
      <alignment horizontal="center"/>
      <protection hidden="1"/>
    </xf>
    <xf numFmtId="180" fontId="6" fillId="34" borderId="31" xfId="0" applyNumberFormat="1" applyFont="1" applyFill="1" applyBorder="1" applyAlignment="1" applyProtection="1">
      <alignment horizontal="center"/>
      <protection locked="0"/>
    </xf>
    <xf numFmtId="1" fontId="6" fillId="34" borderId="31" xfId="0" applyNumberFormat="1" applyFont="1" applyFill="1" applyBorder="1" applyAlignment="1" applyProtection="1">
      <alignment horizontal="center"/>
      <protection locked="0"/>
    </xf>
    <xf numFmtId="1" fontId="6" fillId="34" borderId="37" xfId="0" applyNumberFormat="1" applyFont="1" applyFill="1" applyBorder="1" applyAlignment="1" applyProtection="1">
      <alignment horizontal="center"/>
      <protection locked="0"/>
    </xf>
    <xf numFmtId="0" fontId="6" fillId="34" borderId="37" xfId="0" applyFont="1" applyFill="1" applyBorder="1" applyAlignment="1" applyProtection="1">
      <alignment horizontal="center"/>
      <protection locked="0"/>
    </xf>
    <xf numFmtId="2" fontId="6" fillId="34" borderId="16" xfId="0" applyNumberFormat="1" applyFont="1" applyFill="1" applyBorder="1" applyAlignment="1" applyProtection="1">
      <alignment horizontal="center"/>
      <protection hidden="1"/>
    </xf>
    <xf numFmtId="180" fontId="6" fillId="34" borderId="0" xfId="0" applyNumberFormat="1" applyFont="1" applyFill="1" applyBorder="1" applyAlignment="1" applyProtection="1">
      <alignment horizontal="center"/>
      <protection locked="0"/>
    </xf>
    <xf numFmtId="180" fontId="6" fillId="34" borderId="22" xfId="0" applyNumberFormat="1" applyFont="1" applyFill="1" applyBorder="1" applyAlignment="1" applyProtection="1">
      <alignment horizontal="center"/>
      <protection locked="0"/>
    </xf>
    <xf numFmtId="1" fontId="6" fillId="34" borderId="22" xfId="0" applyNumberFormat="1" applyFont="1" applyFill="1" applyBorder="1" applyAlignment="1" applyProtection="1">
      <alignment horizontal="center"/>
      <protection locked="0"/>
    </xf>
    <xf numFmtId="1" fontId="6" fillId="34" borderId="58" xfId="0" applyNumberFormat="1" applyFont="1" applyFill="1" applyBorder="1" applyAlignment="1" applyProtection="1">
      <alignment horizontal="center"/>
      <protection locked="0"/>
    </xf>
    <xf numFmtId="0" fontId="6" fillId="34" borderId="43" xfId="0" applyFont="1" applyFill="1" applyBorder="1" applyAlignment="1" applyProtection="1">
      <alignment horizontal="center"/>
      <protection locked="0"/>
    </xf>
    <xf numFmtId="2" fontId="6" fillId="34" borderId="23" xfId="0" applyNumberFormat="1" applyFont="1" applyFill="1" applyBorder="1" applyAlignment="1" applyProtection="1">
      <alignment horizontal="center"/>
      <protection hidden="1"/>
    </xf>
    <xf numFmtId="1" fontId="6" fillId="35" borderId="49" xfId="0" applyNumberFormat="1" applyFont="1" applyFill="1" applyBorder="1" applyAlignment="1" applyProtection="1">
      <alignment horizontal="center"/>
      <protection locked="0"/>
    </xf>
    <xf numFmtId="0" fontId="6" fillId="35" borderId="49" xfId="0" applyFont="1" applyFill="1" applyBorder="1" applyAlignment="1" applyProtection="1">
      <alignment horizontal="center"/>
      <protection locked="0"/>
    </xf>
    <xf numFmtId="2" fontId="6" fillId="35" borderId="34" xfId="0" applyNumberFormat="1" applyFont="1" applyFill="1" applyBorder="1" applyAlignment="1" applyProtection="1">
      <alignment horizontal="center"/>
      <protection hidden="1"/>
    </xf>
    <xf numFmtId="1" fontId="6" fillId="35" borderId="31" xfId="0" applyNumberFormat="1" applyFont="1" applyFill="1" applyBorder="1" applyAlignment="1" applyProtection="1">
      <alignment horizontal="center"/>
      <protection locked="0"/>
    </xf>
    <xf numFmtId="0" fontId="6" fillId="35" borderId="31" xfId="0" applyFont="1" applyFill="1" applyBorder="1" applyAlignment="1" applyProtection="1">
      <alignment horizontal="center"/>
      <protection locked="0"/>
    </xf>
    <xf numFmtId="2" fontId="6" fillId="35" borderId="16" xfId="0" applyNumberFormat="1" applyFont="1" applyFill="1" applyBorder="1" applyAlignment="1" applyProtection="1">
      <alignment horizontal="center"/>
      <protection hidden="1"/>
    </xf>
    <xf numFmtId="1" fontId="6" fillId="35" borderId="22" xfId="0" applyNumberFormat="1" applyFont="1" applyFill="1" applyBorder="1" applyAlignment="1" applyProtection="1">
      <alignment horizontal="center"/>
      <protection locked="0"/>
    </xf>
    <xf numFmtId="0" fontId="6" fillId="35" borderId="22" xfId="0" applyFont="1" applyFill="1" applyBorder="1" applyAlignment="1" applyProtection="1">
      <alignment horizontal="center"/>
      <protection locked="0"/>
    </xf>
    <xf numFmtId="2" fontId="6" fillId="35" borderId="23" xfId="0" applyNumberFormat="1" applyFont="1" applyFill="1" applyBorder="1" applyAlignment="1" applyProtection="1">
      <alignment horizontal="center"/>
      <protection hidden="1"/>
    </xf>
    <xf numFmtId="180" fontId="6" fillId="2" borderId="49" xfId="0" applyNumberFormat="1" applyFont="1" applyFill="1" applyBorder="1" applyAlignment="1" applyProtection="1">
      <alignment horizontal="center"/>
      <protection locked="0"/>
    </xf>
    <xf numFmtId="1" fontId="6" fillId="2" borderId="49" xfId="0" applyNumberFormat="1" applyFont="1" applyFill="1" applyBorder="1" applyAlignment="1" applyProtection="1">
      <alignment horizontal="center"/>
      <protection locked="0"/>
    </xf>
    <xf numFmtId="0" fontId="6" fillId="2" borderId="49" xfId="0" applyFont="1" applyFill="1" applyBorder="1" applyAlignment="1" applyProtection="1">
      <alignment horizontal="center"/>
      <protection locked="0"/>
    </xf>
    <xf numFmtId="2" fontId="6" fillId="2" borderId="34" xfId="0" applyNumberFormat="1" applyFont="1" applyFill="1" applyBorder="1" applyAlignment="1" applyProtection="1">
      <alignment horizontal="center"/>
      <protection hidden="1"/>
    </xf>
    <xf numFmtId="180" fontId="6" fillId="2" borderId="31" xfId="0" applyNumberFormat="1" applyFont="1" applyFill="1" applyBorder="1" applyAlignment="1" applyProtection="1">
      <alignment horizontal="center"/>
      <protection locked="0"/>
    </xf>
    <xf numFmtId="1" fontId="6" fillId="2" borderId="31" xfId="0" applyNumberFormat="1" applyFont="1" applyFill="1" applyBorder="1" applyAlignment="1" applyProtection="1">
      <alignment horizontal="center"/>
      <protection locked="0"/>
    </xf>
    <xf numFmtId="0" fontId="6" fillId="2" borderId="31" xfId="0" applyFont="1" applyFill="1" applyBorder="1" applyAlignment="1" applyProtection="1">
      <alignment horizontal="center"/>
      <protection locked="0"/>
    </xf>
    <xf numFmtId="2" fontId="6" fillId="2" borderId="16" xfId="0" applyNumberFormat="1" applyFont="1" applyFill="1" applyBorder="1" applyAlignment="1" applyProtection="1">
      <alignment horizontal="center"/>
      <protection hidden="1"/>
    </xf>
    <xf numFmtId="180" fontId="6" fillId="2" borderId="22" xfId="0" applyNumberFormat="1" applyFont="1" applyFill="1" applyBorder="1" applyAlignment="1" applyProtection="1">
      <alignment horizontal="center"/>
      <protection locked="0"/>
    </xf>
    <xf numFmtId="1" fontId="6" fillId="2" borderId="22" xfId="0" applyNumberFormat="1" applyFont="1" applyFill="1" applyBorder="1" applyAlignment="1" applyProtection="1">
      <alignment horizontal="center"/>
      <protection locked="0"/>
    </xf>
    <xf numFmtId="0" fontId="6" fillId="2" borderId="22" xfId="0" applyFont="1" applyFill="1" applyBorder="1" applyAlignment="1" applyProtection="1">
      <alignment horizontal="center"/>
      <protection locked="0"/>
    </xf>
    <xf numFmtId="2" fontId="6" fillId="2" borderId="23" xfId="0" applyNumberFormat="1" applyFont="1" applyFill="1" applyBorder="1" applyAlignment="1" applyProtection="1">
      <alignment horizontal="center"/>
      <protection hidden="1"/>
    </xf>
    <xf numFmtId="1" fontId="6" fillId="36" borderId="49" xfId="0" applyNumberFormat="1" applyFont="1" applyFill="1" applyBorder="1" applyAlignment="1" applyProtection="1">
      <alignment horizontal="center"/>
      <protection locked="0"/>
    </xf>
    <xf numFmtId="2" fontId="6" fillId="36" borderId="34" xfId="0" applyNumberFormat="1" applyFont="1" applyFill="1" applyBorder="1" applyAlignment="1" applyProtection="1">
      <alignment horizontal="center"/>
      <protection hidden="1"/>
    </xf>
    <xf numFmtId="1" fontId="6" fillId="36" borderId="31" xfId="0" applyNumberFormat="1" applyFont="1" applyFill="1" applyBorder="1" applyAlignment="1" applyProtection="1">
      <alignment horizontal="center"/>
      <protection locked="0"/>
    </xf>
    <xf numFmtId="2" fontId="6" fillId="36" borderId="16" xfId="0" applyNumberFormat="1" applyFont="1" applyFill="1" applyBorder="1" applyAlignment="1" applyProtection="1">
      <alignment horizontal="center"/>
      <protection hidden="1"/>
    </xf>
    <xf numFmtId="1" fontId="6" fillId="36" borderId="22" xfId="0" applyNumberFormat="1" applyFont="1" applyFill="1" applyBorder="1" applyAlignment="1" applyProtection="1">
      <alignment horizontal="center"/>
      <protection locked="0"/>
    </xf>
    <xf numFmtId="2" fontId="6" fillId="36" borderId="23" xfId="0" applyNumberFormat="1" applyFont="1" applyFill="1" applyBorder="1" applyAlignment="1" applyProtection="1">
      <alignment horizontal="center"/>
      <protection hidden="1"/>
    </xf>
    <xf numFmtId="0" fontId="6" fillId="36" borderId="49" xfId="0" applyFont="1" applyFill="1" applyBorder="1" applyAlignment="1" applyProtection="1">
      <alignment horizontal="center"/>
      <protection locked="0"/>
    </xf>
    <xf numFmtId="0" fontId="6" fillId="36" borderId="31" xfId="0" applyFont="1" applyFill="1" applyBorder="1" applyAlignment="1" applyProtection="1">
      <alignment horizontal="center"/>
      <protection locked="0"/>
    </xf>
    <xf numFmtId="0" fontId="6" fillId="36" borderId="22" xfId="0" applyFont="1" applyFill="1" applyBorder="1" applyAlignment="1" applyProtection="1">
      <alignment horizontal="center"/>
      <protection locked="0"/>
    </xf>
    <xf numFmtId="180" fontId="6" fillId="36" borderId="49" xfId="0" applyNumberFormat="1" applyFont="1" applyFill="1" applyBorder="1" applyAlignment="1" applyProtection="1">
      <alignment horizontal="center"/>
      <protection locked="0"/>
    </xf>
    <xf numFmtId="180" fontId="6" fillId="36" borderId="31" xfId="0" applyNumberFormat="1" applyFont="1" applyFill="1" applyBorder="1" applyAlignment="1" applyProtection="1">
      <alignment horizontal="center"/>
      <protection locked="0"/>
    </xf>
    <xf numFmtId="180" fontId="6" fillId="36" borderId="22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/>
      <protection hidden="1"/>
    </xf>
    <xf numFmtId="14" fontId="0" fillId="34" borderId="50" xfId="0" applyNumberFormat="1" applyFont="1" applyFill="1" applyBorder="1" applyAlignment="1" applyProtection="1">
      <alignment horizontal="center"/>
      <protection locked="0"/>
    </xf>
    <xf numFmtId="14" fontId="0" fillId="34" borderId="51" xfId="0" applyNumberFormat="1" applyFont="1" applyFill="1" applyBorder="1" applyAlignment="1" applyProtection="1">
      <alignment horizontal="center"/>
      <protection locked="0"/>
    </xf>
    <xf numFmtId="14" fontId="0" fillId="34" borderId="59" xfId="0" applyNumberFormat="1" applyFont="1" applyFill="1" applyBorder="1" applyAlignment="1" applyProtection="1">
      <alignment horizontal="center"/>
      <protection locked="0"/>
    </xf>
    <xf numFmtId="14" fontId="0" fillId="0" borderId="32" xfId="0" applyNumberFormat="1" applyFill="1" applyBorder="1" applyAlignment="1" applyProtection="1">
      <alignment horizontal="center"/>
      <protection locked="0"/>
    </xf>
    <xf numFmtId="180" fontId="0" fillId="0" borderId="32" xfId="0" applyNumberFormat="1" applyFill="1" applyBorder="1" applyAlignment="1" applyProtection="1">
      <alignment horizontal="center"/>
      <protection locked="0"/>
    </xf>
    <xf numFmtId="0" fontId="0" fillId="0" borderId="60" xfId="0" applyFill="1" applyBorder="1" applyAlignment="1" applyProtection="1">
      <alignment horizontal="center"/>
      <protection locked="0"/>
    </xf>
    <xf numFmtId="14" fontId="0" fillId="0" borderId="31" xfId="0" applyNumberFormat="1" applyFill="1" applyBorder="1" applyAlignment="1" applyProtection="1">
      <alignment horizontal="center"/>
      <protection locked="0"/>
    </xf>
    <xf numFmtId="180" fontId="0" fillId="0" borderId="31" xfId="0" applyNumberFormat="1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180" fontId="0" fillId="0" borderId="31" xfId="0" applyNumberFormat="1" applyFont="1" applyFill="1" applyBorder="1" applyAlignment="1" applyProtection="1">
      <alignment horizontal="center"/>
      <protection locked="0"/>
    </xf>
    <xf numFmtId="14" fontId="2" fillId="0" borderId="31" xfId="0" applyNumberFormat="1" applyFont="1" applyFill="1" applyBorder="1" applyAlignment="1" applyProtection="1">
      <alignment horizontal="center"/>
      <protection locked="0"/>
    </xf>
    <xf numFmtId="180" fontId="2" fillId="0" borderId="31" xfId="0" applyNumberFormat="1" applyFon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 applyProtection="1">
      <alignment horizontal="center"/>
      <protection locked="0"/>
    </xf>
    <xf numFmtId="14" fontId="0" fillId="0" borderId="22" xfId="0" applyNumberFormat="1" applyFill="1" applyBorder="1" applyAlignment="1" applyProtection="1">
      <alignment horizontal="center"/>
      <protection locked="0"/>
    </xf>
    <xf numFmtId="180" fontId="0" fillId="0" borderId="22" xfId="0" applyNumberFormat="1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14" fontId="0" fillId="36" borderId="50" xfId="0" applyNumberFormat="1" applyFill="1" applyBorder="1" applyAlignment="1" applyProtection="1">
      <alignment horizontal="center"/>
      <protection locked="0"/>
    </xf>
    <xf numFmtId="0" fontId="0" fillId="36" borderId="49" xfId="0" applyFill="1" applyBorder="1" applyAlignment="1" applyProtection="1">
      <alignment horizontal="center"/>
      <protection locked="0"/>
    </xf>
    <xf numFmtId="14" fontId="0" fillId="36" borderId="51" xfId="0" applyNumberFormat="1" applyFill="1" applyBorder="1" applyAlignment="1" applyProtection="1">
      <alignment horizontal="center"/>
      <protection locked="0"/>
    </xf>
    <xf numFmtId="0" fontId="0" fillId="36" borderId="31" xfId="0" applyFill="1" applyBorder="1" applyAlignment="1" applyProtection="1">
      <alignment horizontal="center"/>
      <protection locked="0"/>
    </xf>
    <xf numFmtId="14" fontId="0" fillId="36" borderId="48" xfId="0" applyNumberFormat="1" applyFill="1" applyBorder="1" applyAlignment="1" applyProtection="1">
      <alignment horizontal="center"/>
      <protection locked="0"/>
    </xf>
    <xf numFmtId="0" fontId="0" fillId="36" borderId="22" xfId="0" applyFill="1" applyBorder="1" applyAlignment="1" applyProtection="1">
      <alignment horizontal="center"/>
      <protection locked="0"/>
    </xf>
    <xf numFmtId="2" fontId="6" fillId="10" borderId="34" xfId="0" applyNumberFormat="1" applyFont="1" applyFill="1" applyBorder="1" applyAlignment="1" applyProtection="1">
      <alignment horizontal="center"/>
      <protection hidden="1"/>
    </xf>
    <xf numFmtId="2" fontId="6" fillId="10" borderId="16" xfId="0" applyNumberFormat="1" applyFont="1" applyFill="1" applyBorder="1" applyAlignment="1" applyProtection="1">
      <alignment horizontal="center"/>
      <protection hidden="1"/>
    </xf>
    <xf numFmtId="2" fontId="6" fillId="10" borderId="23" xfId="0" applyNumberFormat="1" applyFont="1" applyFill="1" applyBorder="1" applyAlignment="1" applyProtection="1">
      <alignment horizontal="center"/>
      <protection hidden="1"/>
    </xf>
    <xf numFmtId="14" fontId="0" fillId="10" borderId="50" xfId="0" applyNumberFormat="1" applyFill="1" applyBorder="1" applyAlignment="1" applyProtection="1">
      <alignment horizontal="center"/>
      <protection locked="0"/>
    </xf>
    <xf numFmtId="0" fontId="0" fillId="10" borderId="49" xfId="0" applyFill="1" applyBorder="1" applyAlignment="1" applyProtection="1">
      <alignment horizontal="center"/>
      <protection locked="0"/>
    </xf>
    <xf numFmtId="180" fontId="6" fillId="10" borderId="49" xfId="0" applyNumberFormat="1" applyFont="1" applyFill="1" applyBorder="1" applyAlignment="1" applyProtection="1">
      <alignment horizontal="center"/>
      <protection locked="0"/>
    </xf>
    <xf numFmtId="1" fontId="6" fillId="10" borderId="49" xfId="0" applyNumberFormat="1" applyFont="1" applyFill="1" applyBorder="1" applyAlignment="1" applyProtection="1">
      <alignment horizontal="center"/>
      <protection locked="0"/>
    </xf>
    <xf numFmtId="0" fontId="6" fillId="10" borderId="49" xfId="0" applyFont="1" applyFill="1" applyBorder="1" applyAlignment="1" applyProtection="1">
      <alignment horizontal="center"/>
      <protection locked="0"/>
    </xf>
    <xf numFmtId="14" fontId="0" fillId="10" borderId="51" xfId="0" applyNumberFormat="1" applyFill="1" applyBorder="1" applyAlignment="1" applyProtection="1">
      <alignment horizontal="center"/>
      <protection locked="0"/>
    </xf>
    <xf numFmtId="0" fontId="0" fillId="10" borderId="31" xfId="0" applyFill="1" applyBorder="1" applyAlignment="1" applyProtection="1">
      <alignment horizontal="center"/>
      <protection locked="0"/>
    </xf>
    <xf numFmtId="180" fontId="6" fillId="10" borderId="31" xfId="0" applyNumberFormat="1" applyFont="1" applyFill="1" applyBorder="1" applyAlignment="1" applyProtection="1">
      <alignment horizontal="center"/>
      <protection locked="0"/>
    </xf>
    <xf numFmtId="1" fontId="6" fillId="10" borderId="31" xfId="0" applyNumberFormat="1" applyFont="1" applyFill="1" applyBorder="1" applyAlignment="1" applyProtection="1">
      <alignment horizontal="center"/>
      <protection locked="0"/>
    </xf>
    <xf numFmtId="0" fontId="6" fillId="10" borderId="31" xfId="0" applyFont="1" applyFill="1" applyBorder="1" applyAlignment="1" applyProtection="1">
      <alignment horizontal="center"/>
      <protection locked="0"/>
    </xf>
    <xf numFmtId="14" fontId="0" fillId="10" borderId="48" xfId="0" applyNumberFormat="1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180" fontId="6" fillId="10" borderId="22" xfId="0" applyNumberFormat="1" applyFont="1" applyFill="1" applyBorder="1" applyAlignment="1" applyProtection="1">
      <alignment horizontal="center"/>
      <protection locked="0"/>
    </xf>
    <xf numFmtId="1" fontId="6" fillId="10" borderId="22" xfId="0" applyNumberFormat="1" applyFont="1" applyFill="1" applyBorder="1" applyAlignment="1" applyProtection="1">
      <alignment horizontal="center"/>
      <protection locked="0"/>
    </xf>
    <xf numFmtId="0" fontId="6" fillId="10" borderId="22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180" fontId="7" fillId="33" borderId="31" xfId="0" applyNumberFormat="1" applyFont="1" applyFill="1" applyBorder="1" applyAlignment="1" applyProtection="1">
      <alignment horizontal="center"/>
      <protection locked="0"/>
    </xf>
    <xf numFmtId="1" fontId="7" fillId="33" borderId="31" xfId="0" applyNumberFormat="1" applyFont="1" applyFill="1" applyBorder="1" applyAlignment="1" applyProtection="1">
      <alignment horizontal="center"/>
      <protection locked="0"/>
    </xf>
    <xf numFmtId="180" fontId="7" fillId="33" borderId="22" xfId="0" applyNumberFormat="1" applyFont="1" applyFill="1" applyBorder="1" applyAlignment="1" applyProtection="1">
      <alignment horizontal="center"/>
      <protection locked="0"/>
    </xf>
    <xf numFmtId="1" fontId="7" fillId="33" borderId="22" xfId="0" applyNumberFormat="1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>
      <alignment horizontal="center"/>
    </xf>
    <xf numFmtId="0" fontId="6" fillId="33" borderId="13" xfId="0" applyFont="1" applyFill="1" applyBorder="1" applyAlignment="1" applyProtection="1">
      <alignment horizontal="center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3" fontId="0" fillId="0" borderId="31" xfId="0" applyNumberFormat="1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/>
    </xf>
    <xf numFmtId="14" fontId="0" fillId="35" borderId="50" xfId="0" applyNumberFormat="1" applyFill="1" applyBorder="1" applyAlignment="1" applyProtection="1">
      <alignment horizontal="center"/>
      <protection locked="0"/>
    </xf>
    <xf numFmtId="0" fontId="0" fillId="35" borderId="49" xfId="0" applyFill="1" applyBorder="1" applyAlignment="1" applyProtection="1">
      <alignment horizontal="center"/>
      <protection locked="0"/>
    </xf>
    <xf numFmtId="14" fontId="0" fillId="35" borderId="51" xfId="0" applyNumberFormat="1" applyFill="1" applyBorder="1" applyAlignment="1" applyProtection="1">
      <alignment horizontal="center"/>
      <protection locked="0"/>
    </xf>
    <xf numFmtId="0" fontId="0" fillId="35" borderId="31" xfId="0" applyFill="1" applyBorder="1" applyAlignment="1" applyProtection="1">
      <alignment horizontal="center"/>
      <protection locked="0"/>
    </xf>
    <xf numFmtId="14" fontId="0" fillId="35" borderId="48" xfId="0" applyNumberFormat="1" applyFill="1" applyBorder="1" applyAlignment="1" applyProtection="1">
      <alignment horizontal="center"/>
      <protection locked="0"/>
    </xf>
    <xf numFmtId="0" fontId="0" fillId="35" borderId="22" xfId="0" applyFill="1" applyBorder="1" applyAlignment="1" applyProtection="1">
      <alignment horizontal="center"/>
      <protection locked="0"/>
    </xf>
    <xf numFmtId="180" fontId="6" fillId="35" borderId="49" xfId="0" applyNumberFormat="1" applyFont="1" applyFill="1" applyBorder="1" applyAlignment="1" applyProtection="1">
      <alignment horizontal="center"/>
      <protection locked="0"/>
    </xf>
    <xf numFmtId="180" fontId="6" fillId="35" borderId="31" xfId="0" applyNumberFormat="1" applyFont="1" applyFill="1" applyBorder="1" applyAlignment="1" applyProtection="1">
      <alignment horizontal="center"/>
      <protection locked="0"/>
    </xf>
    <xf numFmtId="180" fontId="6" fillId="35" borderId="22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9" xfId="0" applyFont="1" applyFill="1" applyBorder="1" applyAlignment="1" applyProtection="1">
      <alignment horizontal="center"/>
      <protection locked="0"/>
    </xf>
    <xf numFmtId="14" fontId="9" fillId="0" borderId="32" xfId="0" applyNumberFormat="1" applyFont="1" applyFill="1" applyBorder="1" applyAlignment="1" applyProtection="1">
      <alignment/>
      <protection locked="0"/>
    </xf>
    <xf numFmtId="0" fontId="9" fillId="0" borderId="32" xfId="0" applyFont="1" applyFill="1" applyBorder="1" applyAlignment="1" applyProtection="1">
      <alignment/>
      <protection locked="0"/>
    </xf>
    <xf numFmtId="180" fontId="9" fillId="0" borderId="32" xfId="0" applyNumberFormat="1" applyFont="1" applyFill="1" applyBorder="1" applyAlignment="1" applyProtection="1">
      <alignment/>
      <protection locked="0"/>
    </xf>
    <xf numFmtId="1" fontId="9" fillId="0" borderId="32" xfId="0" applyNumberFormat="1" applyFont="1" applyFill="1" applyBorder="1" applyAlignment="1" applyProtection="1">
      <alignment/>
      <protection locked="0"/>
    </xf>
    <xf numFmtId="0" fontId="9" fillId="0" borderId="60" xfId="0" applyFont="1" applyFill="1" applyBorder="1" applyAlignment="1" applyProtection="1">
      <alignment/>
      <protection locked="0"/>
    </xf>
    <xf numFmtId="0" fontId="9" fillId="0" borderId="30" xfId="0" applyFont="1" applyFill="1" applyBorder="1" applyAlignment="1" applyProtection="1">
      <alignment horizontal="center"/>
      <protection hidden="1" locked="0"/>
    </xf>
    <xf numFmtId="0" fontId="9" fillId="0" borderId="19" xfId="0" applyFont="1" applyFill="1" applyBorder="1" applyAlignment="1" applyProtection="1">
      <alignment horizontal="center"/>
      <protection locked="0"/>
    </xf>
    <xf numFmtId="14" fontId="9" fillId="0" borderId="31" xfId="0" applyNumberFormat="1" applyFont="1" applyFill="1" applyBorder="1" applyAlignment="1" applyProtection="1">
      <alignment/>
      <protection locked="0"/>
    </xf>
    <xf numFmtId="0" fontId="9" fillId="0" borderId="31" xfId="0" applyFont="1" applyFill="1" applyBorder="1" applyAlignment="1" applyProtection="1">
      <alignment/>
      <protection locked="0"/>
    </xf>
    <xf numFmtId="180" fontId="9" fillId="0" borderId="31" xfId="0" applyNumberFormat="1" applyFont="1" applyFill="1" applyBorder="1" applyAlignment="1" applyProtection="1">
      <alignment/>
      <protection locked="0"/>
    </xf>
    <xf numFmtId="1" fontId="9" fillId="0" borderId="31" xfId="0" applyNumberFormat="1" applyFont="1" applyFill="1" applyBorder="1" applyAlignment="1" applyProtection="1">
      <alignment/>
      <protection locked="0"/>
    </xf>
    <xf numFmtId="0" fontId="9" fillId="0" borderId="37" xfId="0" applyFont="1" applyFill="1" applyBorder="1" applyAlignment="1" applyProtection="1">
      <alignment/>
      <protection locked="0"/>
    </xf>
    <xf numFmtId="0" fontId="9" fillId="0" borderId="16" xfId="0" applyFont="1" applyFill="1" applyBorder="1" applyAlignment="1" applyProtection="1">
      <alignment horizontal="center"/>
      <protection hidden="1" locked="0"/>
    </xf>
    <xf numFmtId="14" fontId="9" fillId="0" borderId="19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14" fontId="9" fillId="0" borderId="22" xfId="0" applyNumberFormat="1" applyFont="1" applyFill="1" applyBorder="1" applyAlignment="1" applyProtection="1">
      <alignment/>
      <protection locked="0"/>
    </xf>
    <xf numFmtId="0" fontId="9" fillId="0" borderId="22" xfId="0" applyFont="1" applyFill="1" applyBorder="1" applyAlignment="1" applyProtection="1">
      <alignment/>
      <protection locked="0"/>
    </xf>
    <xf numFmtId="1" fontId="9" fillId="0" borderId="22" xfId="0" applyNumberFormat="1" applyFont="1" applyFill="1" applyBorder="1" applyAlignment="1" applyProtection="1">
      <alignment/>
      <protection locked="0"/>
    </xf>
    <xf numFmtId="0" fontId="9" fillId="0" borderId="43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14" fontId="0" fillId="32" borderId="50" xfId="0" applyNumberFormat="1" applyFill="1" applyBorder="1" applyAlignment="1" applyProtection="1">
      <alignment/>
      <protection locked="0"/>
    </xf>
    <xf numFmtId="14" fontId="0" fillId="32" borderId="51" xfId="0" applyNumberFormat="1" applyFill="1" applyBorder="1" applyAlignment="1" applyProtection="1">
      <alignment/>
      <protection locked="0"/>
    </xf>
    <xf numFmtId="14" fontId="0" fillId="32" borderId="48" xfId="0" applyNumberFormat="1" applyFill="1" applyBorder="1" applyAlignment="1" applyProtection="1">
      <alignment/>
      <protection locked="0"/>
    </xf>
    <xf numFmtId="14" fontId="0" fillId="0" borderId="32" xfId="0" applyNumberFormat="1" applyFont="1" applyFill="1" applyBorder="1" applyAlignment="1" applyProtection="1">
      <alignment horizontal="center"/>
      <protection locked="0"/>
    </xf>
    <xf numFmtId="180" fontId="0" fillId="0" borderId="32" xfId="0" applyNumberFormat="1" applyFont="1" applyFill="1" applyBorder="1" applyAlignment="1" applyProtection="1">
      <alignment horizontal="center"/>
      <protection locked="0"/>
    </xf>
    <xf numFmtId="3" fontId="0" fillId="0" borderId="32" xfId="0" applyNumberFormat="1" applyFont="1" applyFill="1" applyBorder="1" applyAlignment="1" applyProtection="1">
      <alignment horizontal="center"/>
      <protection locked="0"/>
    </xf>
    <xf numFmtId="0" fontId="0" fillId="0" borderId="60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hidden="1"/>
    </xf>
    <xf numFmtId="14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4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47" xfId="0" applyFont="1" applyFill="1" applyBorder="1" applyAlignment="1" applyProtection="1">
      <alignment horizontal="center"/>
      <protection locked="0"/>
    </xf>
    <xf numFmtId="180" fontId="0" fillId="0" borderId="22" xfId="0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hidden="1"/>
    </xf>
    <xf numFmtId="0" fontId="11" fillId="0" borderId="31" xfId="0" applyFont="1" applyFill="1" applyBorder="1" applyAlignment="1" applyProtection="1">
      <alignment horizontal="center"/>
      <protection locked="0"/>
    </xf>
    <xf numFmtId="14" fontId="0" fillId="0" borderId="31" xfId="0" applyNumberFormat="1" applyFont="1" applyFill="1" applyBorder="1" applyAlignment="1" applyProtection="1">
      <alignment horizontal="center"/>
      <protection locked="0"/>
    </xf>
    <xf numFmtId="180" fontId="0" fillId="0" borderId="31" xfId="0" applyNumberFormat="1" applyFont="1" applyFill="1" applyBorder="1" applyAlignment="1" applyProtection="1">
      <alignment horizontal="center"/>
      <protection locked="0"/>
    </xf>
    <xf numFmtId="3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1" fontId="0" fillId="0" borderId="32" xfId="0" applyNumberFormat="1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14" fontId="9" fillId="0" borderId="52" xfId="0" applyNumberFormat="1" applyFont="1" applyFill="1" applyBorder="1" applyAlignment="1" applyProtection="1">
      <alignment/>
      <protection locked="0"/>
    </xf>
    <xf numFmtId="1" fontId="9" fillId="0" borderId="32" xfId="0" applyNumberFormat="1" applyFont="1" applyFill="1" applyBorder="1" applyAlignment="1" applyProtection="1">
      <alignment horizontal="center"/>
      <protection locked="0"/>
    </xf>
    <xf numFmtId="14" fontId="9" fillId="0" borderId="51" xfId="0" applyNumberFormat="1" applyFont="1" applyFill="1" applyBorder="1" applyAlignment="1" applyProtection="1">
      <alignment/>
      <protection locked="0"/>
    </xf>
    <xf numFmtId="1" fontId="9" fillId="0" borderId="31" xfId="0" applyNumberFormat="1" applyFont="1" applyFill="1" applyBorder="1" applyAlignment="1" applyProtection="1">
      <alignment horizontal="center"/>
      <protection locked="0"/>
    </xf>
    <xf numFmtId="14" fontId="9" fillId="37" borderId="32" xfId="0" applyNumberFormat="1" applyFont="1" applyFill="1" applyBorder="1" applyAlignment="1" applyProtection="1">
      <alignment/>
      <protection locked="0"/>
    </xf>
    <xf numFmtId="180" fontId="9" fillId="37" borderId="32" xfId="0" applyNumberFormat="1" applyFont="1" applyFill="1" applyBorder="1" applyAlignment="1" applyProtection="1">
      <alignment/>
      <protection locked="0"/>
    </xf>
    <xf numFmtId="1" fontId="9" fillId="37" borderId="32" xfId="0" applyNumberFormat="1" applyFont="1" applyFill="1" applyBorder="1" applyAlignment="1" applyProtection="1">
      <alignment/>
      <protection locked="0"/>
    </xf>
    <xf numFmtId="0" fontId="9" fillId="37" borderId="60" xfId="0" applyFont="1" applyFill="1" applyBorder="1" applyAlignment="1" applyProtection="1">
      <alignment/>
      <protection locked="0"/>
    </xf>
    <xf numFmtId="0" fontId="9" fillId="0" borderId="30" xfId="0" applyFont="1" applyFill="1" applyBorder="1" applyAlignment="1">
      <alignment horizontal="center"/>
    </xf>
    <xf numFmtId="14" fontId="9" fillId="37" borderId="31" xfId="0" applyNumberFormat="1" applyFont="1" applyFill="1" applyBorder="1" applyAlignment="1" applyProtection="1">
      <alignment/>
      <protection locked="0"/>
    </xf>
    <xf numFmtId="180" fontId="9" fillId="37" borderId="31" xfId="0" applyNumberFormat="1" applyFont="1" applyFill="1" applyBorder="1" applyAlignment="1" applyProtection="1">
      <alignment/>
      <protection locked="0"/>
    </xf>
    <xf numFmtId="1" fontId="9" fillId="37" borderId="31" xfId="0" applyNumberFormat="1" applyFont="1" applyFill="1" applyBorder="1" applyAlignment="1" applyProtection="1">
      <alignment/>
      <protection locked="0"/>
    </xf>
    <xf numFmtId="0" fontId="9" fillId="37" borderId="37" xfId="0" applyFont="1" applyFill="1" applyBorder="1" applyAlignment="1" applyProtection="1">
      <alignment/>
      <protection locked="0"/>
    </xf>
    <xf numFmtId="0" fontId="9" fillId="37" borderId="31" xfId="0" applyFont="1" applyFill="1" applyBorder="1" applyAlignment="1" applyProtection="1">
      <alignment/>
      <protection locked="0"/>
    </xf>
    <xf numFmtId="14" fontId="9" fillId="37" borderId="22" xfId="0" applyNumberFormat="1" applyFont="1" applyFill="1" applyBorder="1" applyAlignment="1" applyProtection="1">
      <alignment/>
      <protection locked="0"/>
    </xf>
    <xf numFmtId="0" fontId="9" fillId="37" borderId="22" xfId="0" applyFont="1" applyFill="1" applyBorder="1" applyAlignment="1" applyProtection="1">
      <alignment/>
      <protection locked="0"/>
    </xf>
    <xf numFmtId="180" fontId="9" fillId="37" borderId="22" xfId="0" applyNumberFormat="1" applyFont="1" applyFill="1" applyBorder="1" applyAlignment="1" applyProtection="1">
      <alignment/>
      <protection locked="0"/>
    </xf>
    <xf numFmtId="1" fontId="9" fillId="37" borderId="22" xfId="0" applyNumberFormat="1" applyFont="1" applyFill="1" applyBorder="1" applyAlignment="1" applyProtection="1">
      <alignment/>
      <protection locked="0"/>
    </xf>
    <xf numFmtId="0" fontId="9" fillId="37" borderId="43" xfId="0" applyFont="1" applyFill="1" applyBorder="1" applyAlignment="1" applyProtection="1">
      <alignment/>
      <protection locked="0"/>
    </xf>
    <xf numFmtId="0" fontId="9" fillId="37" borderId="32" xfId="0" applyFont="1" applyFill="1" applyBorder="1" applyAlignment="1" applyProtection="1">
      <alignment/>
      <protection locked="0"/>
    </xf>
    <xf numFmtId="14" fontId="0" fillId="0" borderId="44" xfId="0" applyNumberFormat="1" applyFont="1" applyFill="1" applyBorder="1" applyAlignment="1" applyProtection="1">
      <alignment horizontal="center"/>
      <protection locked="0"/>
    </xf>
    <xf numFmtId="14" fontId="0" fillId="0" borderId="45" xfId="0" applyNumberFormat="1" applyFont="1" applyFill="1" applyBorder="1" applyAlignment="1" applyProtection="1">
      <alignment horizontal="center"/>
      <protection locked="0"/>
    </xf>
    <xf numFmtId="14" fontId="0" fillId="0" borderId="46" xfId="0" applyNumberFormat="1" applyFont="1" applyFill="1" applyBorder="1" applyAlignment="1" applyProtection="1">
      <alignment horizontal="center"/>
      <protection locked="0"/>
    </xf>
    <xf numFmtId="1" fontId="0" fillId="0" borderId="22" xfId="0" applyNumberFormat="1" applyFont="1" applyFill="1" applyBorder="1" applyAlignment="1" applyProtection="1">
      <alignment horizontal="center"/>
      <protection locked="0"/>
    </xf>
    <xf numFmtId="14" fontId="0" fillId="0" borderId="45" xfId="0" applyNumberFormat="1" applyFont="1" applyFill="1" applyBorder="1" applyAlignment="1" applyProtection="1">
      <alignment horizontal="center"/>
      <protection locked="0"/>
    </xf>
    <xf numFmtId="1" fontId="0" fillId="0" borderId="31" xfId="0" applyNumberFormat="1" applyFont="1" applyFill="1" applyBorder="1" applyAlignment="1" applyProtection="1">
      <alignment horizontal="center"/>
      <protection locked="0"/>
    </xf>
    <xf numFmtId="2" fontId="6" fillId="10" borderId="31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>
      <alignment/>
    </xf>
    <xf numFmtId="0" fontId="6" fillId="0" borderId="61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14" fontId="2" fillId="0" borderId="20" xfId="0" applyNumberFormat="1" applyFont="1" applyFill="1" applyBorder="1" applyAlignment="1" applyProtection="1">
      <alignment horizontal="center"/>
      <protection/>
    </xf>
    <xf numFmtId="0" fontId="4" fillId="0" borderId="62" xfId="0" applyFont="1" applyFill="1" applyBorder="1" applyAlignment="1" applyProtection="1">
      <alignment/>
      <protection/>
    </xf>
    <xf numFmtId="14" fontId="2" fillId="0" borderId="20" xfId="0" applyNumberFormat="1" applyFont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/>
      <protection/>
    </xf>
    <xf numFmtId="14" fontId="13" fillId="38" borderId="50" xfId="0" applyNumberFormat="1" applyFont="1" applyFill="1" applyBorder="1" applyAlignment="1" applyProtection="1">
      <alignment/>
      <protection locked="0"/>
    </xf>
    <xf numFmtId="0" fontId="14" fillId="38" borderId="49" xfId="0" applyFont="1" applyFill="1" applyBorder="1" applyAlignment="1" applyProtection="1">
      <alignment/>
      <protection locked="0"/>
    </xf>
    <xf numFmtId="180" fontId="15" fillId="38" borderId="49" xfId="0" applyNumberFormat="1" applyFont="1" applyFill="1" applyBorder="1" applyAlignment="1" applyProtection="1">
      <alignment horizontal="center"/>
      <protection locked="0"/>
    </xf>
    <xf numFmtId="1" fontId="15" fillId="38" borderId="49" xfId="0" applyNumberFormat="1" applyFont="1" applyFill="1" applyBorder="1" applyAlignment="1" applyProtection="1">
      <alignment horizontal="center"/>
      <protection locked="0"/>
    </xf>
    <xf numFmtId="0" fontId="15" fillId="38" borderId="49" xfId="0" applyFont="1" applyFill="1" applyBorder="1" applyAlignment="1" applyProtection="1">
      <alignment horizontal="center"/>
      <protection locked="0"/>
    </xf>
    <xf numFmtId="14" fontId="13" fillId="38" borderId="51" xfId="0" applyNumberFormat="1" applyFont="1" applyFill="1" applyBorder="1" applyAlignment="1" applyProtection="1">
      <alignment/>
      <protection locked="0"/>
    </xf>
    <xf numFmtId="0" fontId="14" fillId="38" borderId="31" xfId="0" applyFont="1" applyFill="1" applyBorder="1" applyAlignment="1" applyProtection="1">
      <alignment/>
      <protection locked="0"/>
    </xf>
    <xf numFmtId="180" fontId="15" fillId="38" borderId="31" xfId="0" applyNumberFormat="1" applyFont="1" applyFill="1" applyBorder="1" applyAlignment="1" applyProtection="1">
      <alignment horizontal="center"/>
      <protection locked="0"/>
    </xf>
    <xf numFmtId="1" fontId="15" fillId="38" borderId="31" xfId="0" applyNumberFormat="1" applyFont="1" applyFill="1" applyBorder="1" applyAlignment="1" applyProtection="1">
      <alignment horizontal="center"/>
      <protection locked="0"/>
    </xf>
    <xf numFmtId="0" fontId="15" fillId="38" borderId="31" xfId="0" applyFont="1" applyFill="1" applyBorder="1" applyAlignment="1" applyProtection="1">
      <alignment horizontal="center"/>
      <protection locked="0"/>
    </xf>
    <xf numFmtId="2" fontId="6" fillId="33" borderId="16" xfId="0" applyNumberFormat="1" applyFont="1" applyFill="1" applyBorder="1" applyAlignment="1" applyProtection="1">
      <alignment horizontal="center"/>
      <protection hidden="1"/>
    </xf>
    <xf numFmtId="2" fontId="6" fillId="33" borderId="34" xfId="0" applyNumberFormat="1" applyFont="1" applyFill="1" applyBorder="1" applyAlignment="1" applyProtection="1">
      <alignment horizontal="center"/>
      <protection hidden="1"/>
    </xf>
    <xf numFmtId="14" fontId="0" fillId="38" borderId="50" xfId="0" applyNumberFormat="1" applyFill="1" applyBorder="1" applyAlignment="1" applyProtection="1">
      <alignment horizontal="center"/>
      <protection locked="0"/>
    </xf>
    <xf numFmtId="0" fontId="0" fillId="38" borderId="49" xfId="0" applyFill="1" applyBorder="1" applyAlignment="1" applyProtection="1">
      <alignment horizontal="center"/>
      <protection locked="0"/>
    </xf>
    <xf numFmtId="180" fontId="6" fillId="38" borderId="49" xfId="0" applyNumberFormat="1" applyFont="1" applyFill="1" applyBorder="1" applyAlignment="1" applyProtection="1">
      <alignment horizontal="center"/>
      <protection locked="0"/>
    </xf>
    <xf numFmtId="1" fontId="6" fillId="38" borderId="49" xfId="0" applyNumberFormat="1" applyFont="1" applyFill="1" applyBorder="1" applyAlignment="1" applyProtection="1">
      <alignment horizontal="center"/>
      <protection locked="0"/>
    </xf>
    <xf numFmtId="0" fontId="6" fillId="38" borderId="49" xfId="0" applyFont="1" applyFill="1" applyBorder="1" applyAlignment="1" applyProtection="1">
      <alignment horizontal="center"/>
      <protection locked="0"/>
    </xf>
    <xf numFmtId="14" fontId="0" fillId="38" borderId="51" xfId="0" applyNumberFormat="1" applyFill="1" applyBorder="1" applyAlignment="1" applyProtection="1">
      <alignment horizontal="center"/>
      <protection locked="0"/>
    </xf>
    <xf numFmtId="0" fontId="0" fillId="38" borderId="31" xfId="0" applyFill="1" applyBorder="1" applyAlignment="1" applyProtection="1">
      <alignment horizontal="center"/>
      <protection locked="0"/>
    </xf>
    <xf numFmtId="180" fontId="6" fillId="38" borderId="31" xfId="0" applyNumberFormat="1" applyFont="1" applyFill="1" applyBorder="1" applyAlignment="1" applyProtection="1">
      <alignment horizontal="center"/>
      <protection locked="0"/>
    </xf>
    <xf numFmtId="1" fontId="6" fillId="38" borderId="31" xfId="0" applyNumberFormat="1" applyFont="1" applyFill="1" applyBorder="1" applyAlignment="1" applyProtection="1">
      <alignment horizontal="center"/>
      <protection locked="0"/>
    </xf>
    <xf numFmtId="14" fontId="0" fillId="38" borderId="48" xfId="0" applyNumberFormat="1" applyFill="1" applyBorder="1" applyAlignment="1" applyProtection="1">
      <alignment horizontal="center"/>
      <protection locked="0"/>
    </xf>
    <xf numFmtId="0" fontId="0" fillId="38" borderId="22" xfId="0" applyFill="1" applyBorder="1" applyAlignment="1" applyProtection="1">
      <alignment horizontal="center"/>
      <protection locked="0"/>
    </xf>
    <xf numFmtId="180" fontId="6" fillId="38" borderId="22" xfId="0" applyNumberFormat="1" applyFont="1" applyFill="1" applyBorder="1" applyAlignment="1" applyProtection="1">
      <alignment horizontal="center"/>
      <protection locked="0"/>
    </xf>
    <xf numFmtId="1" fontId="6" fillId="38" borderId="22" xfId="0" applyNumberFormat="1" applyFont="1" applyFill="1" applyBorder="1" applyAlignment="1" applyProtection="1">
      <alignment horizontal="center"/>
      <protection locked="0"/>
    </xf>
    <xf numFmtId="2" fontId="6" fillId="38" borderId="34" xfId="0" applyNumberFormat="1" applyFont="1" applyFill="1" applyBorder="1" applyAlignment="1" applyProtection="1">
      <alignment horizontal="center"/>
      <protection hidden="1"/>
    </xf>
    <xf numFmtId="2" fontId="6" fillId="38" borderId="16" xfId="0" applyNumberFormat="1" applyFont="1" applyFill="1" applyBorder="1" applyAlignment="1" applyProtection="1">
      <alignment horizontal="center"/>
      <protection hidden="1"/>
    </xf>
    <xf numFmtId="2" fontId="6" fillId="38" borderId="23" xfId="0" applyNumberFormat="1" applyFont="1" applyFill="1" applyBorder="1" applyAlignment="1" applyProtection="1">
      <alignment horizontal="center"/>
      <protection hidden="1"/>
    </xf>
    <xf numFmtId="14" fontId="0" fillId="2" borderId="50" xfId="0" applyNumberFormat="1" applyFill="1" applyBorder="1" applyAlignment="1" applyProtection="1">
      <alignment horizontal="center"/>
      <protection locked="0"/>
    </xf>
    <xf numFmtId="14" fontId="0" fillId="2" borderId="51" xfId="0" applyNumberFormat="1" applyFill="1" applyBorder="1" applyAlignment="1" applyProtection="1">
      <alignment horizontal="center"/>
      <protection locked="0"/>
    </xf>
    <xf numFmtId="14" fontId="0" fillId="2" borderId="48" xfId="0" applyNumberFormat="1" applyFill="1" applyBorder="1" applyAlignment="1" applyProtection="1">
      <alignment horizontal="center"/>
      <protection locked="0"/>
    </xf>
    <xf numFmtId="2" fontId="6" fillId="32" borderId="16" xfId="0" applyNumberFormat="1" applyFont="1" applyFill="1" applyBorder="1" applyAlignment="1" applyProtection="1">
      <alignment horizontal="center"/>
      <protection hidden="1"/>
    </xf>
    <xf numFmtId="14" fontId="9" fillId="0" borderId="48" xfId="0" applyNumberFormat="1" applyFont="1" applyFill="1" applyBorder="1" applyAlignment="1" applyProtection="1">
      <alignment/>
      <protection locked="0"/>
    </xf>
    <xf numFmtId="2" fontId="6" fillId="32" borderId="23" xfId="0" applyNumberFormat="1" applyFont="1" applyFill="1" applyBorder="1" applyAlignment="1" applyProtection="1">
      <alignment horizontal="center"/>
      <protection hidden="1"/>
    </xf>
    <xf numFmtId="14" fontId="0" fillId="34" borderId="50" xfId="0" applyNumberFormat="1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hidden="1"/>
    </xf>
    <xf numFmtId="14" fontId="9" fillId="10" borderId="50" xfId="0" applyNumberFormat="1" applyFont="1" applyFill="1" applyBorder="1" applyAlignment="1" applyProtection="1">
      <alignment horizontal="center"/>
      <protection locked="0"/>
    </xf>
    <xf numFmtId="0" fontId="9" fillId="10" borderId="49" xfId="0" applyFont="1" applyFill="1" applyBorder="1" applyAlignment="1" applyProtection="1">
      <alignment horizontal="center"/>
      <protection locked="0"/>
    </xf>
    <xf numFmtId="180" fontId="16" fillId="10" borderId="49" xfId="0" applyNumberFormat="1" applyFont="1" applyFill="1" applyBorder="1" applyAlignment="1" applyProtection="1">
      <alignment horizontal="center"/>
      <protection locked="0"/>
    </xf>
    <xf numFmtId="3" fontId="16" fillId="10" borderId="49" xfId="0" applyNumberFormat="1" applyFont="1" applyFill="1" applyBorder="1" applyAlignment="1" applyProtection="1">
      <alignment horizontal="center"/>
      <protection locked="0"/>
    </xf>
    <xf numFmtId="0" fontId="16" fillId="10" borderId="49" xfId="0" applyFont="1" applyFill="1" applyBorder="1" applyAlignment="1" applyProtection="1">
      <alignment horizontal="center"/>
      <protection locked="0"/>
    </xf>
    <xf numFmtId="14" fontId="9" fillId="10" borderId="51" xfId="0" applyNumberFormat="1" applyFont="1" applyFill="1" applyBorder="1" applyAlignment="1" applyProtection="1">
      <alignment horizontal="center"/>
      <protection locked="0"/>
    </xf>
    <xf numFmtId="0" fontId="9" fillId="10" borderId="31" xfId="0" applyFont="1" applyFill="1" applyBorder="1" applyAlignment="1" applyProtection="1">
      <alignment horizontal="center"/>
      <protection locked="0"/>
    </xf>
    <xf numFmtId="180" fontId="16" fillId="10" borderId="31" xfId="0" applyNumberFormat="1" applyFont="1" applyFill="1" applyBorder="1" applyAlignment="1" applyProtection="1">
      <alignment horizontal="center"/>
      <protection locked="0"/>
    </xf>
    <xf numFmtId="3" fontId="16" fillId="10" borderId="31" xfId="0" applyNumberFormat="1" applyFont="1" applyFill="1" applyBorder="1" applyAlignment="1" applyProtection="1">
      <alignment horizontal="center"/>
      <protection locked="0"/>
    </xf>
    <xf numFmtId="0" fontId="16" fillId="10" borderId="31" xfId="0" applyFont="1" applyFill="1" applyBorder="1" applyAlignment="1" applyProtection="1">
      <alignment horizontal="center"/>
      <protection locked="0"/>
    </xf>
    <xf numFmtId="14" fontId="9" fillId="10" borderId="48" xfId="0" applyNumberFormat="1" applyFont="1" applyFill="1" applyBorder="1" applyAlignment="1" applyProtection="1">
      <alignment horizontal="center"/>
      <protection locked="0"/>
    </xf>
    <xf numFmtId="0" fontId="9" fillId="10" borderId="22" xfId="0" applyFont="1" applyFill="1" applyBorder="1" applyAlignment="1" applyProtection="1">
      <alignment horizontal="center"/>
      <protection locked="0"/>
    </xf>
    <xf numFmtId="180" fontId="16" fillId="10" borderId="22" xfId="0" applyNumberFormat="1" applyFont="1" applyFill="1" applyBorder="1" applyAlignment="1" applyProtection="1">
      <alignment horizontal="center"/>
      <protection locked="0"/>
    </xf>
    <xf numFmtId="3" fontId="16" fillId="10" borderId="22" xfId="0" applyNumberFormat="1" applyFont="1" applyFill="1" applyBorder="1" applyAlignment="1" applyProtection="1">
      <alignment horizontal="center"/>
      <protection locked="0"/>
    </xf>
    <xf numFmtId="14" fontId="9" fillId="38" borderId="50" xfId="0" applyNumberFormat="1" applyFont="1" applyFill="1" applyBorder="1" applyAlignment="1" applyProtection="1">
      <alignment horizontal="center"/>
      <protection locked="0"/>
    </xf>
    <xf numFmtId="0" fontId="9" fillId="38" borderId="49" xfId="0" applyFont="1" applyFill="1" applyBorder="1" applyAlignment="1" applyProtection="1">
      <alignment horizontal="center"/>
      <protection locked="0"/>
    </xf>
    <xf numFmtId="14" fontId="9" fillId="38" borderId="51" xfId="0" applyNumberFormat="1" applyFont="1" applyFill="1" applyBorder="1" applyAlignment="1" applyProtection="1">
      <alignment horizontal="center"/>
      <protection locked="0"/>
    </xf>
    <xf numFmtId="0" fontId="9" fillId="38" borderId="31" xfId="0" applyFont="1" applyFill="1" applyBorder="1" applyAlignment="1" applyProtection="1">
      <alignment horizontal="center"/>
      <protection locked="0"/>
    </xf>
    <xf numFmtId="14" fontId="9" fillId="38" borderId="48" xfId="0" applyNumberFormat="1" applyFont="1" applyFill="1" applyBorder="1" applyAlignment="1" applyProtection="1">
      <alignment horizontal="center"/>
      <protection locked="0"/>
    </xf>
    <xf numFmtId="0" fontId="9" fillId="38" borderId="22" xfId="0" applyFont="1" applyFill="1" applyBorder="1" applyAlignment="1" applyProtection="1">
      <alignment horizontal="center"/>
      <protection locked="0"/>
    </xf>
    <xf numFmtId="180" fontId="9" fillId="38" borderId="49" xfId="0" applyNumberFormat="1" applyFont="1" applyFill="1" applyBorder="1" applyAlignment="1" applyProtection="1">
      <alignment horizontal="center"/>
      <protection locked="0"/>
    </xf>
    <xf numFmtId="3" fontId="9" fillId="38" borderId="49" xfId="0" applyNumberFormat="1" applyFont="1" applyFill="1" applyBorder="1" applyAlignment="1" applyProtection="1">
      <alignment horizontal="center"/>
      <protection locked="0"/>
    </xf>
    <xf numFmtId="180" fontId="9" fillId="38" borderId="31" xfId="0" applyNumberFormat="1" applyFont="1" applyFill="1" applyBorder="1" applyAlignment="1" applyProtection="1">
      <alignment horizontal="center"/>
      <protection locked="0"/>
    </xf>
    <xf numFmtId="3" fontId="9" fillId="38" borderId="31" xfId="0" applyNumberFormat="1" applyFont="1" applyFill="1" applyBorder="1" applyAlignment="1" applyProtection="1">
      <alignment horizontal="center"/>
      <protection locked="0"/>
    </xf>
    <xf numFmtId="180" fontId="9" fillId="38" borderId="22" xfId="0" applyNumberFormat="1" applyFont="1" applyFill="1" applyBorder="1" applyAlignment="1" applyProtection="1">
      <alignment horizontal="center"/>
      <protection locked="0"/>
    </xf>
    <xf numFmtId="3" fontId="9" fillId="38" borderId="22" xfId="0" applyNumberFormat="1" applyFont="1" applyFill="1" applyBorder="1" applyAlignment="1" applyProtection="1">
      <alignment horizontal="center"/>
      <protection locked="0"/>
    </xf>
    <xf numFmtId="14" fontId="18" fillId="0" borderId="44" xfId="0" applyNumberFormat="1" applyFont="1" applyFill="1" applyBorder="1" applyAlignment="1" applyProtection="1">
      <alignment horizontal="center"/>
      <protection locked="0"/>
    </xf>
    <xf numFmtId="0" fontId="18" fillId="0" borderId="32" xfId="0" applyFont="1" applyFill="1" applyBorder="1" applyAlignment="1" applyProtection="1">
      <alignment horizontal="center"/>
      <protection locked="0"/>
    </xf>
    <xf numFmtId="2" fontId="18" fillId="0" borderId="32" xfId="0" applyNumberFormat="1" applyFont="1" applyFill="1" applyBorder="1" applyAlignment="1" applyProtection="1">
      <alignment horizontal="center"/>
      <protection locked="0"/>
    </xf>
    <xf numFmtId="1" fontId="18" fillId="0" borderId="32" xfId="0" applyNumberFormat="1" applyFont="1" applyFill="1" applyBorder="1" applyAlignment="1" applyProtection="1">
      <alignment horizontal="center"/>
      <protection locked="0"/>
    </xf>
    <xf numFmtId="0" fontId="18" fillId="0" borderId="30" xfId="0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14" fontId="2" fillId="0" borderId="13" xfId="0" applyNumberFormat="1" applyFont="1" applyBorder="1" applyAlignment="1" applyProtection="1">
      <alignment horizontal="center"/>
      <protection locked="0"/>
    </xf>
    <xf numFmtId="1" fontId="0" fillId="0" borderId="47" xfId="0" applyNumberFormat="1" applyFill="1" applyBorder="1" applyAlignment="1" applyProtection="1">
      <alignment horizontal="center"/>
      <protection locked="0"/>
    </xf>
    <xf numFmtId="0" fontId="0" fillId="0" borderId="63" xfId="0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6" fillId="0" borderId="31" xfId="0" applyFont="1" applyFill="1" applyBorder="1" applyAlignment="1" applyProtection="1">
      <alignment horizontal="center"/>
      <protection/>
    </xf>
    <xf numFmtId="14" fontId="0" fillId="0" borderId="50" xfId="0" applyNumberFormat="1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1" fontId="0" fillId="0" borderId="49" xfId="0" applyNumberFormat="1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61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61" xfId="0" applyFont="1" applyFill="1" applyBorder="1" applyAlignment="1">
      <alignment horizontal="center"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0" fillId="0" borderId="61" xfId="0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61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6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61" xfId="0" applyFont="1" applyFill="1" applyBorder="1" applyAlignment="1" applyProtection="1">
      <alignment horizontal="center"/>
      <protection/>
    </xf>
    <xf numFmtId="0" fontId="3" fillId="33" borderId="64" xfId="0" applyFont="1" applyFill="1" applyBorder="1" applyAlignment="1">
      <alignment horizontal="center"/>
    </xf>
    <xf numFmtId="0" fontId="3" fillId="33" borderId="65" xfId="0" applyFont="1" applyFill="1" applyBorder="1" applyAlignment="1">
      <alignment horizontal="center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61" xfId="0" applyFont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center"/>
      <protection locked="0"/>
    </xf>
    <xf numFmtId="0" fontId="17" fillId="0" borderId="12" xfId="0" applyFont="1" applyFill="1" applyBorder="1" applyAlignment="1" applyProtection="1">
      <alignment horizontal="center"/>
      <protection locked="0"/>
    </xf>
    <xf numFmtId="0" fontId="17" fillId="0" borderId="61" xfId="0" applyFont="1" applyFill="1" applyBorder="1" applyAlignment="1" applyProtection="1">
      <alignment horizontal="center"/>
      <protection locked="0"/>
    </xf>
    <xf numFmtId="2" fontId="0" fillId="0" borderId="11" xfId="0" applyNumberFormat="1" applyFill="1" applyBorder="1" applyAlignment="1" applyProtection="1">
      <alignment horizontal="center"/>
      <protection/>
    </xf>
    <xf numFmtId="0" fontId="0" fillId="0" borderId="61" xfId="0" applyFill="1" applyBorder="1" applyAlignment="1" applyProtection="1">
      <alignment horizont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0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2</xdr:row>
      <xdr:rowOff>19050</xdr:rowOff>
    </xdr:from>
    <xdr:to>
      <xdr:col>0</xdr:col>
      <xdr:colOff>2009775</xdr:colOff>
      <xdr:row>7</xdr:row>
      <xdr:rowOff>104775</xdr:rowOff>
    </xdr:to>
    <xdr:pic>
      <xdr:nvPicPr>
        <xdr:cNvPr id="1" name="Obrázok 3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42925"/>
          <a:ext cx="1323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2</xdr:row>
      <xdr:rowOff>9525</xdr:rowOff>
    </xdr:from>
    <xdr:to>
      <xdr:col>0</xdr:col>
      <xdr:colOff>1847850</xdr:colOff>
      <xdr:row>7</xdr:row>
      <xdr:rowOff>133350</xdr:rowOff>
    </xdr:to>
    <xdr:pic>
      <xdr:nvPicPr>
        <xdr:cNvPr id="1" name="Obrázok 2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33400"/>
          <a:ext cx="11620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123825</xdr:rowOff>
    </xdr:from>
    <xdr:to>
      <xdr:col>0</xdr:col>
      <xdr:colOff>1943100</xdr:colOff>
      <xdr:row>7</xdr:row>
      <xdr:rowOff>19050</xdr:rowOff>
    </xdr:to>
    <xdr:pic>
      <xdr:nvPicPr>
        <xdr:cNvPr id="1" name="Obrázok 2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19100"/>
          <a:ext cx="12573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123825</xdr:rowOff>
    </xdr:from>
    <xdr:to>
      <xdr:col>0</xdr:col>
      <xdr:colOff>1962150</xdr:colOff>
      <xdr:row>7</xdr:row>
      <xdr:rowOff>19050</xdr:rowOff>
    </xdr:to>
    <xdr:pic>
      <xdr:nvPicPr>
        <xdr:cNvPr id="1" name="Obrázok 3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19100"/>
          <a:ext cx="12763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123825</xdr:rowOff>
    </xdr:from>
    <xdr:to>
      <xdr:col>0</xdr:col>
      <xdr:colOff>1943100</xdr:colOff>
      <xdr:row>7</xdr:row>
      <xdr:rowOff>19050</xdr:rowOff>
    </xdr:to>
    <xdr:pic>
      <xdr:nvPicPr>
        <xdr:cNvPr id="1" name="Obrázok 2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19100"/>
          <a:ext cx="12573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219075</xdr:rowOff>
    </xdr:from>
    <xdr:to>
      <xdr:col>0</xdr:col>
      <xdr:colOff>1943100</xdr:colOff>
      <xdr:row>7</xdr:row>
      <xdr:rowOff>114300</xdr:rowOff>
    </xdr:to>
    <xdr:pic>
      <xdr:nvPicPr>
        <xdr:cNvPr id="1" name="Obrázok 3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14350"/>
          <a:ext cx="12573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190500</xdr:rowOff>
    </xdr:from>
    <xdr:to>
      <xdr:col>0</xdr:col>
      <xdr:colOff>1971675</xdr:colOff>
      <xdr:row>7</xdr:row>
      <xdr:rowOff>85725</xdr:rowOff>
    </xdr:to>
    <xdr:pic>
      <xdr:nvPicPr>
        <xdr:cNvPr id="1" name="Obrázok 3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85775"/>
          <a:ext cx="12858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1</xdr:row>
      <xdr:rowOff>219075</xdr:rowOff>
    </xdr:from>
    <xdr:to>
      <xdr:col>0</xdr:col>
      <xdr:colOff>1981200</xdr:colOff>
      <xdr:row>7</xdr:row>
      <xdr:rowOff>114300</xdr:rowOff>
    </xdr:to>
    <xdr:pic>
      <xdr:nvPicPr>
        <xdr:cNvPr id="1" name="Obrázok 2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14350"/>
          <a:ext cx="12858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1</xdr:row>
      <xdr:rowOff>161925</xdr:rowOff>
    </xdr:from>
    <xdr:to>
      <xdr:col>0</xdr:col>
      <xdr:colOff>1962150</xdr:colOff>
      <xdr:row>7</xdr:row>
      <xdr:rowOff>57150</xdr:rowOff>
    </xdr:to>
    <xdr:pic>
      <xdr:nvPicPr>
        <xdr:cNvPr id="1" name="Obrázok 3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457200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171450</xdr:rowOff>
    </xdr:from>
    <xdr:to>
      <xdr:col>0</xdr:col>
      <xdr:colOff>1952625</xdr:colOff>
      <xdr:row>7</xdr:row>
      <xdr:rowOff>66675</xdr:rowOff>
    </xdr:to>
    <xdr:pic>
      <xdr:nvPicPr>
        <xdr:cNvPr id="1" name="Obrázok 3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66725"/>
          <a:ext cx="12668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2</xdr:row>
      <xdr:rowOff>9525</xdr:rowOff>
    </xdr:from>
    <xdr:to>
      <xdr:col>0</xdr:col>
      <xdr:colOff>1981200</xdr:colOff>
      <xdr:row>7</xdr:row>
      <xdr:rowOff>133350</xdr:rowOff>
    </xdr:to>
    <xdr:pic>
      <xdr:nvPicPr>
        <xdr:cNvPr id="1" name="Obrázok 2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33400"/>
          <a:ext cx="12763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2</xdr:row>
      <xdr:rowOff>19050</xdr:rowOff>
    </xdr:from>
    <xdr:to>
      <xdr:col>0</xdr:col>
      <xdr:colOff>1895475</xdr:colOff>
      <xdr:row>7</xdr:row>
      <xdr:rowOff>104775</xdr:rowOff>
    </xdr:to>
    <xdr:pic>
      <xdr:nvPicPr>
        <xdr:cNvPr id="1" name="Obrázok 3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42925"/>
          <a:ext cx="12096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180975</xdr:rowOff>
    </xdr:from>
    <xdr:to>
      <xdr:col>0</xdr:col>
      <xdr:colOff>1962150</xdr:colOff>
      <xdr:row>7</xdr:row>
      <xdr:rowOff>76200</xdr:rowOff>
    </xdr:to>
    <xdr:pic>
      <xdr:nvPicPr>
        <xdr:cNvPr id="1" name="Obrázok 8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76250"/>
          <a:ext cx="12763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123825</xdr:rowOff>
    </xdr:from>
    <xdr:to>
      <xdr:col>0</xdr:col>
      <xdr:colOff>2009775</xdr:colOff>
      <xdr:row>7</xdr:row>
      <xdr:rowOff>19050</xdr:rowOff>
    </xdr:to>
    <xdr:pic>
      <xdr:nvPicPr>
        <xdr:cNvPr id="1" name="Obrázok 2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19100"/>
          <a:ext cx="13239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123825</xdr:rowOff>
    </xdr:from>
    <xdr:to>
      <xdr:col>0</xdr:col>
      <xdr:colOff>1962150</xdr:colOff>
      <xdr:row>7</xdr:row>
      <xdr:rowOff>19050</xdr:rowOff>
    </xdr:to>
    <xdr:pic>
      <xdr:nvPicPr>
        <xdr:cNvPr id="1" name="Obrázok 3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19100"/>
          <a:ext cx="12763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123825</xdr:rowOff>
    </xdr:from>
    <xdr:to>
      <xdr:col>0</xdr:col>
      <xdr:colOff>1952625</xdr:colOff>
      <xdr:row>7</xdr:row>
      <xdr:rowOff>19050</xdr:rowOff>
    </xdr:to>
    <xdr:pic>
      <xdr:nvPicPr>
        <xdr:cNvPr id="1" name="Obrázok 3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19100"/>
          <a:ext cx="12668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123825</xdr:rowOff>
    </xdr:from>
    <xdr:to>
      <xdr:col>0</xdr:col>
      <xdr:colOff>1914525</xdr:colOff>
      <xdr:row>7</xdr:row>
      <xdr:rowOff>19050</xdr:rowOff>
    </xdr:to>
    <xdr:pic>
      <xdr:nvPicPr>
        <xdr:cNvPr id="1" name="Obrázok 2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19100"/>
          <a:ext cx="12287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123825</xdr:rowOff>
    </xdr:from>
    <xdr:to>
      <xdr:col>0</xdr:col>
      <xdr:colOff>1962150</xdr:colOff>
      <xdr:row>7</xdr:row>
      <xdr:rowOff>19050</xdr:rowOff>
    </xdr:to>
    <xdr:pic>
      <xdr:nvPicPr>
        <xdr:cNvPr id="1" name="Obrázok 2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19100"/>
          <a:ext cx="12763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123825</xdr:rowOff>
    </xdr:from>
    <xdr:to>
      <xdr:col>0</xdr:col>
      <xdr:colOff>1981200</xdr:colOff>
      <xdr:row>7</xdr:row>
      <xdr:rowOff>19050</xdr:rowOff>
    </xdr:to>
    <xdr:pic>
      <xdr:nvPicPr>
        <xdr:cNvPr id="1" name="Obrázok 2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19100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123825</xdr:rowOff>
    </xdr:from>
    <xdr:to>
      <xdr:col>0</xdr:col>
      <xdr:colOff>1924050</xdr:colOff>
      <xdr:row>7</xdr:row>
      <xdr:rowOff>19050</xdr:rowOff>
    </xdr:to>
    <xdr:pic>
      <xdr:nvPicPr>
        <xdr:cNvPr id="1" name="Obrázok 2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19100"/>
          <a:ext cx="12382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123825</xdr:rowOff>
    </xdr:from>
    <xdr:to>
      <xdr:col>0</xdr:col>
      <xdr:colOff>1943100</xdr:colOff>
      <xdr:row>7</xdr:row>
      <xdr:rowOff>19050</xdr:rowOff>
    </xdr:to>
    <xdr:pic>
      <xdr:nvPicPr>
        <xdr:cNvPr id="1" name="Obrázok 2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19100"/>
          <a:ext cx="12573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123825</xdr:rowOff>
    </xdr:from>
    <xdr:to>
      <xdr:col>0</xdr:col>
      <xdr:colOff>1952625</xdr:colOff>
      <xdr:row>7</xdr:row>
      <xdr:rowOff>19050</xdr:rowOff>
    </xdr:to>
    <xdr:pic>
      <xdr:nvPicPr>
        <xdr:cNvPr id="1" name="Obrázok 2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19100"/>
          <a:ext cx="12668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2</xdr:row>
      <xdr:rowOff>19050</xdr:rowOff>
    </xdr:from>
    <xdr:to>
      <xdr:col>0</xdr:col>
      <xdr:colOff>1924050</xdr:colOff>
      <xdr:row>7</xdr:row>
      <xdr:rowOff>104775</xdr:rowOff>
    </xdr:to>
    <xdr:pic>
      <xdr:nvPicPr>
        <xdr:cNvPr id="1" name="Obrázok 3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42925"/>
          <a:ext cx="1238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123825</xdr:rowOff>
    </xdr:from>
    <xdr:to>
      <xdr:col>0</xdr:col>
      <xdr:colOff>1962150</xdr:colOff>
      <xdr:row>7</xdr:row>
      <xdr:rowOff>19050</xdr:rowOff>
    </xdr:to>
    <xdr:pic>
      <xdr:nvPicPr>
        <xdr:cNvPr id="1" name="Obrázok 3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19100"/>
          <a:ext cx="12763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123825</xdr:rowOff>
    </xdr:from>
    <xdr:to>
      <xdr:col>0</xdr:col>
      <xdr:colOff>1981200</xdr:colOff>
      <xdr:row>7</xdr:row>
      <xdr:rowOff>19050</xdr:rowOff>
    </xdr:to>
    <xdr:pic>
      <xdr:nvPicPr>
        <xdr:cNvPr id="1" name="Obrázok 4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19100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123825</xdr:rowOff>
    </xdr:from>
    <xdr:to>
      <xdr:col>0</xdr:col>
      <xdr:colOff>1952625</xdr:colOff>
      <xdr:row>7</xdr:row>
      <xdr:rowOff>19050</xdr:rowOff>
    </xdr:to>
    <xdr:pic>
      <xdr:nvPicPr>
        <xdr:cNvPr id="1" name="Obrázok 4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19100"/>
          <a:ext cx="12668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123825</xdr:rowOff>
    </xdr:from>
    <xdr:to>
      <xdr:col>0</xdr:col>
      <xdr:colOff>1981200</xdr:colOff>
      <xdr:row>7</xdr:row>
      <xdr:rowOff>19050</xdr:rowOff>
    </xdr:to>
    <xdr:pic>
      <xdr:nvPicPr>
        <xdr:cNvPr id="1" name="Obrázok 3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19100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123825</xdr:rowOff>
    </xdr:from>
    <xdr:to>
      <xdr:col>0</xdr:col>
      <xdr:colOff>1962150</xdr:colOff>
      <xdr:row>7</xdr:row>
      <xdr:rowOff>19050</xdr:rowOff>
    </xdr:to>
    <xdr:pic>
      <xdr:nvPicPr>
        <xdr:cNvPr id="1" name="Obrázok 2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19100"/>
          <a:ext cx="12763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123825</xdr:rowOff>
    </xdr:from>
    <xdr:to>
      <xdr:col>0</xdr:col>
      <xdr:colOff>1962150</xdr:colOff>
      <xdr:row>7</xdr:row>
      <xdr:rowOff>19050</xdr:rowOff>
    </xdr:to>
    <xdr:pic>
      <xdr:nvPicPr>
        <xdr:cNvPr id="1" name="Obrázok 2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19100"/>
          <a:ext cx="12763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1</xdr:row>
      <xdr:rowOff>104775</xdr:rowOff>
    </xdr:from>
    <xdr:to>
      <xdr:col>0</xdr:col>
      <xdr:colOff>2000250</xdr:colOff>
      <xdr:row>7</xdr:row>
      <xdr:rowOff>0</xdr:rowOff>
    </xdr:to>
    <xdr:pic>
      <xdr:nvPicPr>
        <xdr:cNvPr id="1" name="Obrázok 4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00050"/>
          <a:ext cx="13049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219075</xdr:rowOff>
    </xdr:from>
    <xdr:to>
      <xdr:col>0</xdr:col>
      <xdr:colOff>1905000</xdr:colOff>
      <xdr:row>7</xdr:row>
      <xdr:rowOff>114300</xdr:rowOff>
    </xdr:to>
    <xdr:pic>
      <xdr:nvPicPr>
        <xdr:cNvPr id="1" name="Obrázok 3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14350"/>
          <a:ext cx="12192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1</xdr:row>
      <xdr:rowOff>219075</xdr:rowOff>
    </xdr:from>
    <xdr:to>
      <xdr:col>0</xdr:col>
      <xdr:colOff>2009775</xdr:colOff>
      <xdr:row>7</xdr:row>
      <xdr:rowOff>114300</xdr:rowOff>
    </xdr:to>
    <xdr:pic>
      <xdr:nvPicPr>
        <xdr:cNvPr id="1" name="Obrázok 3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514350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2</xdr:row>
      <xdr:rowOff>142875</xdr:rowOff>
    </xdr:from>
    <xdr:to>
      <xdr:col>0</xdr:col>
      <xdr:colOff>1933575</xdr:colOff>
      <xdr:row>7</xdr:row>
      <xdr:rowOff>76200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666750"/>
          <a:ext cx="1257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2</xdr:row>
      <xdr:rowOff>95250</xdr:rowOff>
    </xdr:from>
    <xdr:to>
      <xdr:col>0</xdr:col>
      <xdr:colOff>1952625</xdr:colOff>
      <xdr:row>7</xdr:row>
      <xdr:rowOff>28575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19125"/>
          <a:ext cx="1266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2</xdr:row>
      <xdr:rowOff>19050</xdr:rowOff>
    </xdr:from>
    <xdr:to>
      <xdr:col>0</xdr:col>
      <xdr:colOff>1962150</xdr:colOff>
      <xdr:row>7</xdr:row>
      <xdr:rowOff>104775</xdr:rowOff>
    </xdr:to>
    <xdr:pic>
      <xdr:nvPicPr>
        <xdr:cNvPr id="1" name="Obrázok 3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42925"/>
          <a:ext cx="1276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1</xdr:row>
      <xdr:rowOff>219075</xdr:rowOff>
    </xdr:from>
    <xdr:to>
      <xdr:col>0</xdr:col>
      <xdr:colOff>1952625</xdr:colOff>
      <xdr:row>7</xdr:row>
      <xdr:rowOff>114300</xdr:rowOff>
    </xdr:to>
    <xdr:pic>
      <xdr:nvPicPr>
        <xdr:cNvPr id="1" name="Obrázok 3" descr="Mestský 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514350"/>
          <a:ext cx="12096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5.75390625" style="0" customWidth="1"/>
    <col min="5" max="6" width="10.75390625" style="0" customWidth="1"/>
    <col min="7" max="7" width="12.75390625" style="0" customWidth="1"/>
    <col min="8" max="8" width="8.75390625" style="0" customWidth="1"/>
    <col min="9" max="9" width="12.75390625" style="0" customWidth="1"/>
  </cols>
  <sheetData>
    <row r="1" spans="1:9" ht="23.25" customHeight="1" thickBot="1">
      <c r="A1" s="7" t="s">
        <v>23</v>
      </c>
      <c r="B1" s="88"/>
      <c r="C1" s="89" t="s">
        <v>24</v>
      </c>
      <c r="D1" s="90"/>
      <c r="E1" s="487"/>
      <c r="F1" s="488"/>
      <c r="G1" s="489"/>
      <c r="H1" s="86" t="s">
        <v>25</v>
      </c>
      <c r="I1" s="398" t="s">
        <v>70</v>
      </c>
    </row>
    <row r="2" spans="1:9" ht="18" customHeight="1" thickBot="1">
      <c r="A2" s="473"/>
      <c r="B2" s="490" t="s">
        <v>26</v>
      </c>
      <c r="C2" s="491"/>
      <c r="D2" s="491"/>
      <c r="E2" s="491"/>
      <c r="F2" s="491"/>
      <c r="G2" s="491"/>
      <c r="H2" s="491"/>
      <c r="I2" s="492"/>
    </row>
    <row r="3" spans="1:9" ht="26.25" thickBot="1">
      <c r="A3" s="108"/>
      <c r="B3" s="12" t="s">
        <v>27</v>
      </c>
      <c r="C3" s="62" t="s">
        <v>28</v>
      </c>
      <c r="D3" s="62" t="s">
        <v>29</v>
      </c>
      <c r="E3" s="62" t="s">
        <v>0</v>
      </c>
      <c r="F3" s="63" t="s">
        <v>33</v>
      </c>
      <c r="G3" s="62" t="s">
        <v>32</v>
      </c>
      <c r="H3" s="64" t="s">
        <v>31</v>
      </c>
      <c r="I3" s="64" t="s">
        <v>30</v>
      </c>
    </row>
    <row r="4" spans="1:9" ht="16.5" customHeight="1">
      <c r="A4" s="108"/>
      <c r="B4" s="14" t="s">
        <v>1</v>
      </c>
      <c r="C4" s="139"/>
      <c r="D4" s="69"/>
      <c r="E4" s="132"/>
      <c r="F4" s="133"/>
      <c r="G4" s="133"/>
      <c r="H4" s="133"/>
      <c r="I4" s="60"/>
    </row>
    <row r="5" spans="1:9" ht="16.5" customHeight="1">
      <c r="A5" s="108"/>
      <c r="B5" s="16" t="s">
        <v>2</v>
      </c>
      <c r="C5" s="139"/>
      <c r="D5" s="67"/>
      <c r="E5" s="135"/>
      <c r="F5" s="136"/>
      <c r="G5" s="136"/>
      <c r="H5" s="136"/>
      <c r="I5" s="15"/>
    </row>
    <row r="6" spans="1:9" ht="16.5" customHeight="1">
      <c r="A6" s="108"/>
      <c r="B6" s="16" t="s">
        <v>3</v>
      </c>
      <c r="C6" s="139"/>
      <c r="D6" s="67"/>
      <c r="E6" s="135"/>
      <c r="F6" s="136"/>
      <c r="G6" s="136"/>
      <c r="H6" s="136"/>
      <c r="I6" s="15"/>
    </row>
    <row r="7" spans="1:9" ht="16.5" customHeight="1">
      <c r="A7" s="108"/>
      <c r="B7" s="16" t="s">
        <v>4</v>
      </c>
      <c r="C7" s="139"/>
      <c r="D7" s="67"/>
      <c r="E7" s="135"/>
      <c r="F7" s="136"/>
      <c r="G7" s="136"/>
      <c r="H7" s="136"/>
      <c r="I7" s="15"/>
    </row>
    <row r="8" spans="1:9" ht="16.5" customHeight="1">
      <c r="A8" s="117"/>
      <c r="B8" s="16" t="s">
        <v>5</v>
      </c>
      <c r="C8" s="139"/>
      <c r="D8" s="67"/>
      <c r="E8" s="135"/>
      <c r="F8" s="136"/>
      <c r="G8" s="136"/>
      <c r="H8" s="136"/>
      <c r="I8" s="15"/>
    </row>
    <row r="9" spans="1:9" ht="16.5" customHeight="1">
      <c r="A9" s="117" t="s">
        <v>58</v>
      </c>
      <c r="B9" s="16" t="s">
        <v>6</v>
      </c>
      <c r="C9" s="139"/>
      <c r="D9" s="67"/>
      <c r="E9" s="135"/>
      <c r="F9" s="136"/>
      <c r="G9" s="136"/>
      <c r="H9" s="136"/>
      <c r="I9" s="15"/>
    </row>
    <row r="10" spans="1:9" ht="16.5" customHeight="1">
      <c r="A10" s="97" t="s">
        <v>71</v>
      </c>
      <c r="B10" s="16" t="s">
        <v>7</v>
      </c>
      <c r="C10" s="139"/>
      <c r="D10" s="67"/>
      <c r="E10" s="135"/>
      <c r="F10" s="136"/>
      <c r="G10" s="136"/>
      <c r="H10" s="136"/>
      <c r="I10" s="15"/>
    </row>
    <row r="11" spans="1:9" ht="16.5" customHeight="1">
      <c r="A11" s="120" t="s">
        <v>72</v>
      </c>
      <c r="B11" s="16" t="s">
        <v>8</v>
      </c>
      <c r="C11" s="139"/>
      <c r="D11" s="67"/>
      <c r="E11" s="135"/>
      <c r="F11" s="136"/>
      <c r="G11" s="136"/>
      <c r="H11" s="136"/>
      <c r="I11" s="15"/>
    </row>
    <row r="12" spans="1:9" ht="16.5" customHeight="1" thickBot="1">
      <c r="A12" s="474"/>
      <c r="B12" s="16" t="s">
        <v>9</v>
      </c>
      <c r="C12" s="139"/>
      <c r="D12" s="140"/>
      <c r="E12" s="135"/>
      <c r="F12" s="136"/>
      <c r="G12" s="136"/>
      <c r="H12" s="136"/>
      <c r="I12" s="15"/>
    </row>
    <row r="13" spans="1:9" ht="16.5" customHeight="1" thickBot="1">
      <c r="A13" s="305" t="s">
        <v>34</v>
      </c>
      <c r="B13" s="16" t="s">
        <v>10</v>
      </c>
      <c r="C13" s="139"/>
      <c r="D13" s="140"/>
      <c r="E13" s="135"/>
      <c r="F13" s="136"/>
      <c r="G13" s="136"/>
      <c r="H13" s="136"/>
      <c r="I13" s="15"/>
    </row>
    <row r="14" spans="1:9" ht="16.5" customHeight="1">
      <c r="A14" s="17"/>
      <c r="B14" s="16" t="s">
        <v>11</v>
      </c>
      <c r="C14" s="139"/>
      <c r="D14" s="141"/>
      <c r="E14" s="67"/>
      <c r="F14" s="136"/>
      <c r="G14" s="136"/>
      <c r="H14" s="136"/>
      <c r="I14" s="15"/>
    </row>
    <row r="15" spans="1:9" ht="16.5" customHeight="1" thickBot="1">
      <c r="A15" s="399"/>
      <c r="B15" s="54" t="s">
        <v>12</v>
      </c>
      <c r="C15" s="139"/>
      <c r="D15" s="141"/>
      <c r="E15" s="67"/>
      <c r="F15" s="136"/>
      <c r="G15" s="136"/>
      <c r="H15" s="136"/>
      <c r="I15" s="15"/>
    </row>
    <row r="16" spans="1:9" ht="16.5" customHeight="1" thickBot="1">
      <c r="A16" s="305" t="s">
        <v>35</v>
      </c>
      <c r="B16" s="16" t="s">
        <v>13</v>
      </c>
      <c r="C16" s="139"/>
      <c r="D16" s="141"/>
      <c r="E16" s="67"/>
      <c r="F16" s="136"/>
      <c r="G16" s="136"/>
      <c r="H16" s="136"/>
      <c r="I16" s="15"/>
    </row>
    <row r="17" spans="1:9" ht="16.5" customHeight="1">
      <c r="A17" s="17"/>
      <c r="B17" s="16" t="s">
        <v>14</v>
      </c>
      <c r="C17" s="139"/>
      <c r="D17" s="141"/>
      <c r="E17" s="142"/>
      <c r="F17" s="143"/>
      <c r="G17" s="144"/>
      <c r="H17" s="144"/>
      <c r="I17" s="15"/>
    </row>
    <row r="18" spans="1:9" ht="16.5" customHeight="1" thickBot="1">
      <c r="A18" s="20"/>
      <c r="B18" s="16" t="s">
        <v>15</v>
      </c>
      <c r="C18" s="139"/>
      <c r="D18" s="141"/>
      <c r="E18" s="67"/>
      <c r="F18" s="136"/>
      <c r="G18" s="136"/>
      <c r="H18" s="136"/>
      <c r="I18" s="15"/>
    </row>
    <row r="19" spans="1:9" ht="16.5" customHeight="1" thickBot="1">
      <c r="A19" s="305" t="s">
        <v>36</v>
      </c>
      <c r="B19" s="16" t="s">
        <v>16</v>
      </c>
      <c r="C19" s="139"/>
      <c r="D19" s="141"/>
      <c r="E19" s="67"/>
      <c r="F19" s="136"/>
      <c r="G19" s="136"/>
      <c r="H19" s="136"/>
      <c r="I19" s="15"/>
    </row>
    <row r="20" spans="1:9" ht="16.5" customHeight="1">
      <c r="A20" s="17"/>
      <c r="B20" s="16" t="s">
        <v>17</v>
      </c>
      <c r="C20" s="139"/>
      <c r="D20" s="141"/>
      <c r="E20" s="67"/>
      <c r="F20" s="136"/>
      <c r="G20" s="136"/>
      <c r="H20" s="136"/>
      <c r="I20" s="15"/>
    </row>
    <row r="21" spans="1:9" ht="16.5" customHeight="1" thickBot="1">
      <c r="A21" s="20"/>
      <c r="B21" s="16" t="s">
        <v>18</v>
      </c>
      <c r="C21" s="139"/>
      <c r="D21" s="141"/>
      <c r="E21" s="67"/>
      <c r="F21" s="136"/>
      <c r="G21" s="136"/>
      <c r="H21" s="136"/>
      <c r="I21" s="15"/>
    </row>
    <row r="22" spans="1:9" ht="16.5" customHeight="1" thickBot="1">
      <c r="A22" s="305" t="s">
        <v>37</v>
      </c>
      <c r="B22" s="16" t="s">
        <v>19</v>
      </c>
      <c r="C22" s="145"/>
      <c r="D22" s="67"/>
      <c r="E22" s="67"/>
      <c r="F22" s="136"/>
      <c r="G22" s="136"/>
      <c r="H22" s="136"/>
      <c r="I22" s="15"/>
    </row>
    <row r="23" spans="1:9" ht="16.5" customHeight="1" thickBot="1">
      <c r="A23" s="21" t="s">
        <v>38</v>
      </c>
      <c r="B23" s="16" t="s">
        <v>20</v>
      </c>
      <c r="C23" s="145"/>
      <c r="D23" s="67"/>
      <c r="E23" s="67"/>
      <c r="F23" s="136"/>
      <c r="G23" s="136"/>
      <c r="H23" s="136"/>
      <c r="I23" s="15"/>
    </row>
    <row r="24" spans="1:9" ht="16.5" customHeight="1" thickBot="1">
      <c r="A24" s="22"/>
      <c r="B24" s="44" t="s">
        <v>21</v>
      </c>
      <c r="C24" s="145"/>
      <c r="D24" s="67"/>
      <c r="E24" s="67"/>
      <c r="F24" s="493" t="s">
        <v>73</v>
      </c>
      <c r="G24" s="494"/>
      <c r="H24" s="495">
        <f>SUM(E4:E8)</f>
        <v>0</v>
      </c>
      <c r="I24" s="496"/>
    </row>
    <row r="25" spans="1:9" ht="16.5" customHeight="1" thickBot="1">
      <c r="A25" s="24" t="s">
        <v>39</v>
      </c>
      <c r="B25" s="45" t="s">
        <v>22</v>
      </c>
      <c r="C25" s="146"/>
      <c r="D25" s="147"/>
      <c r="E25" s="148"/>
      <c r="F25" s="493" t="s">
        <v>74</v>
      </c>
      <c r="G25" s="494"/>
      <c r="H25" s="497">
        <f>SUM(E9:E13)</f>
        <v>0</v>
      </c>
      <c r="I25" s="498"/>
    </row>
    <row r="26" spans="1:9" ht="32.25" customHeight="1" thickBot="1">
      <c r="A26" s="28"/>
      <c r="B26" s="29"/>
      <c r="C26" s="30" t="s">
        <v>40</v>
      </c>
      <c r="D26" s="31"/>
      <c r="E26" s="32">
        <f>H24+H25</f>
        <v>0</v>
      </c>
      <c r="F26" s="30"/>
      <c r="G26" s="33"/>
      <c r="H26" s="33"/>
      <c r="I26" s="34"/>
    </row>
    <row r="27" spans="1:9" ht="16.5" customHeight="1">
      <c r="A27" s="2"/>
      <c r="B27" s="1"/>
      <c r="C27" s="4"/>
      <c r="D27" s="3"/>
      <c r="E27" s="6"/>
      <c r="F27" s="4"/>
      <c r="G27" s="4"/>
      <c r="H27" s="4"/>
      <c r="I27" s="4"/>
    </row>
    <row r="28" spans="1:9" ht="16.5" customHeight="1">
      <c r="A28" s="1"/>
      <c r="B28" s="1"/>
      <c r="C28" s="5"/>
      <c r="D28" s="2"/>
      <c r="E28" s="2"/>
      <c r="F28" s="2"/>
      <c r="G28" s="2"/>
      <c r="H28" s="2"/>
      <c r="I28" s="2"/>
    </row>
    <row r="29" spans="1:9" ht="16.5" customHeight="1">
      <c r="A29" s="2"/>
      <c r="B29" s="2"/>
      <c r="C29" s="5"/>
      <c r="D29" s="2"/>
      <c r="E29" s="2"/>
      <c r="F29" s="2"/>
      <c r="G29" s="2"/>
      <c r="H29" s="2"/>
      <c r="I29" s="2"/>
    </row>
    <row r="30" spans="1:9" ht="16.5" customHeight="1">
      <c r="A30" s="6"/>
      <c r="B30" s="6"/>
      <c r="C30" s="5"/>
      <c r="D30" s="2"/>
      <c r="E30" s="2"/>
      <c r="F30" s="2"/>
      <c r="G30" s="2"/>
      <c r="H30" s="2"/>
      <c r="I30" s="2"/>
    </row>
    <row r="31" spans="1:9" ht="16.5" customHeight="1">
      <c r="A31" s="2"/>
      <c r="B31" s="2"/>
      <c r="C31" s="2"/>
      <c r="D31" s="2"/>
      <c r="E31" s="6"/>
      <c r="F31" s="6"/>
      <c r="G31" s="2"/>
      <c r="H31" s="2"/>
      <c r="I31" s="2"/>
    </row>
    <row r="32" spans="1:9" ht="16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37.5" customHeight="1">
      <c r="A33" s="2"/>
      <c r="B33" s="2"/>
      <c r="C33" s="4"/>
      <c r="D33" s="3"/>
      <c r="E33" s="6"/>
      <c r="F33" s="4"/>
      <c r="G33" s="4"/>
      <c r="H33" s="4"/>
      <c r="I33" s="4"/>
    </row>
  </sheetData>
  <sheetProtection/>
  <mergeCells count="6">
    <mergeCell ref="E1:G1"/>
    <mergeCell ref="B2:I2"/>
    <mergeCell ref="F24:G24"/>
    <mergeCell ref="H24:I24"/>
    <mergeCell ref="F25:G25"/>
    <mergeCell ref="H25:I25"/>
  </mergeCells>
  <conditionalFormatting sqref="H25:I25">
    <cfRule type="colorScale" priority="2" dxfId="106">
      <colorScale>
        <cfvo type="num" val="600"/>
        <cfvo type="max"/>
        <color rgb="FFFF0000"/>
        <color rgb="FFFFEF9C"/>
      </colorScale>
    </cfRule>
  </conditionalFormatting>
  <conditionalFormatting sqref="E26">
    <cfRule type="colorScale" priority="1" dxfId="106">
      <colorScale>
        <cfvo type="num" val="2000"/>
        <cfvo type="max"/>
        <color rgb="FFFF0000"/>
        <color rgb="FFFFEF9C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ht="23.25" customHeight="1" thickBot="1">
      <c r="A1" s="107" t="s">
        <v>47</v>
      </c>
      <c r="B1" s="504" t="s">
        <v>24</v>
      </c>
      <c r="C1" s="505"/>
      <c r="D1" s="506"/>
      <c r="E1" s="487"/>
      <c r="F1" s="488"/>
      <c r="G1" s="489"/>
      <c r="H1" s="11" t="s">
        <v>25</v>
      </c>
      <c r="I1" s="499"/>
      <c r="J1" s="500"/>
    </row>
    <row r="2" spans="1:10" ht="18" customHeight="1" thickBot="1">
      <c r="A2" s="108"/>
      <c r="B2" s="501" t="s">
        <v>46</v>
      </c>
      <c r="C2" s="502"/>
      <c r="D2" s="502"/>
      <c r="E2" s="502"/>
      <c r="F2" s="502"/>
      <c r="G2" s="502"/>
      <c r="H2" s="502"/>
      <c r="I2" s="502"/>
      <c r="J2" s="503"/>
    </row>
    <row r="3" spans="1:10" ht="30.75" customHeight="1" thickBot="1">
      <c r="A3" s="109"/>
      <c r="B3" s="12" t="s">
        <v>27</v>
      </c>
      <c r="C3" s="71" t="s">
        <v>28</v>
      </c>
      <c r="D3" s="71" t="s">
        <v>29</v>
      </c>
      <c r="E3" s="71" t="s">
        <v>0</v>
      </c>
      <c r="F3" s="70" t="s">
        <v>33</v>
      </c>
      <c r="G3" s="71" t="s">
        <v>32</v>
      </c>
      <c r="H3" s="36" t="s">
        <v>31</v>
      </c>
      <c r="I3" s="36" t="s">
        <v>59</v>
      </c>
      <c r="J3" s="36" t="s">
        <v>45</v>
      </c>
    </row>
    <row r="4" spans="1:10" ht="16.5" customHeight="1">
      <c r="A4" s="108"/>
      <c r="B4" s="91" t="s">
        <v>1</v>
      </c>
      <c r="C4" s="174"/>
      <c r="D4" s="175"/>
      <c r="E4" s="184"/>
      <c r="F4" s="185"/>
      <c r="G4" s="185"/>
      <c r="H4" s="185"/>
      <c r="I4" s="181"/>
      <c r="J4" s="414">
        <f aca="true" t="shared" si="0" ref="J4:J13">IF(E4="","",IF(F4&lt;250,"",IF(E4&lt;100,"",IF(H4&lt;20,"",IF(F4&lt;=5000,G4*1000/F4,G4*1000/5000)))))</f>
      </c>
    </row>
    <row r="5" spans="1:10" ht="16.5" customHeight="1">
      <c r="A5" s="108"/>
      <c r="B5" s="92" t="s">
        <v>2</v>
      </c>
      <c r="C5" s="176"/>
      <c r="D5" s="177"/>
      <c r="E5" s="301"/>
      <c r="F5" s="302"/>
      <c r="G5" s="302"/>
      <c r="H5" s="302"/>
      <c r="I5" s="182"/>
      <c r="J5" s="413">
        <f t="shared" si="0"/>
      </c>
    </row>
    <row r="6" spans="1:10" ht="16.5" customHeight="1">
      <c r="A6" s="108"/>
      <c r="B6" s="92" t="s">
        <v>3</v>
      </c>
      <c r="C6" s="176"/>
      <c r="D6" s="177"/>
      <c r="E6" s="301"/>
      <c r="F6" s="302"/>
      <c r="G6" s="302"/>
      <c r="H6" s="302"/>
      <c r="I6" s="182"/>
      <c r="J6" s="413">
        <f t="shared" si="0"/>
      </c>
    </row>
    <row r="7" spans="1:10" ht="16.5" customHeight="1">
      <c r="A7" s="108"/>
      <c r="B7" s="92" t="s">
        <v>4</v>
      </c>
      <c r="C7" s="176"/>
      <c r="D7" s="177"/>
      <c r="E7" s="301"/>
      <c r="F7" s="302"/>
      <c r="G7" s="302"/>
      <c r="H7" s="302"/>
      <c r="I7" s="182"/>
      <c r="J7" s="413">
        <f t="shared" si="0"/>
      </c>
    </row>
    <row r="8" spans="1:10" ht="16.5" customHeight="1">
      <c r="A8" s="117"/>
      <c r="B8" s="92" t="s">
        <v>5</v>
      </c>
      <c r="C8" s="176"/>
      <c r="D8" s="177"/>
      <c r="E8" s="301"/>
      <c r="F8" s="302"/>
      <c r="G8" s="302"/>
      <c r="H8" s="302"/>
      <c r="I8" s="182"/>
      <c r="J8" s="413">
        <f t="shared" si="0"/>
      </c>
    </row>
    <row r="9" spans="1:10" ht="16.5" customHeight="1">
      <c r="A9" s="117" t="s">
        <v>58</v>
      </c>
      <c r="B9" s="92" t="s">
        <v>6</v>
      </c>
      <c r="C9" s="176"/>
      <c r="D9" s="177"/>
      <c r="E9" s="301"/>
      <c r="F9" s="302"/>
      <c r="G9" s="302"/>
      <c r="H9" s="302"/>
      <c r="I9" s="182"/>
      <c r="J9" s="413">
        <f t="shared" si="0"/>
      </c>
    </row>
    <row r="10" spans="1:10" ht="16.5" customHeight="1">
      <c r="A10" s="97" t="s">
        <v>71</v>
      </c>
      <c r="B10" s="92" t="s">
        <v>7</v>
      </c>
      <c r="C10" s="176"/>
      <c r="D10" s="177"/>
      <c r="E10" s="301"/>
      <c r="F10" s="302"/>
      <c r="G10" s="302"/>
      <c r="H10" s="302"/>
      <c r="I10" s="182"/>
      <c r="J10" s="413">
        <f t="shared" si="0"/>
      </c>
    </row>
    <row r="11" spans="1:10" ht="16.5" customHeight="1">
      <c r="A11" s="120" t="s">
        <v>72</v>
      </c>
      <c r="B11" s="92" t="s">
        <v>8</v>
      </c>
      <c r="C11" s="176"/>
      <c r="D11" s="177"/>
      <c r="E11" s="301"/>
      <c r="F11" s="302"/>
      <c r="G11" s="302"/>
      <c r="H11" s="302"/>
      <c r="I11" s="182"/>
      <c r="J11" s="413">
        <f t="shared" si="0"/>
      </c>
    </row>
    <row r="12" spans="1:10" ht="16.5" customHeight="1" thickBot="1">
      <c r="A12" s="120"/>
      <c r="B12" s="92" t="s">
        <v>9</v>
      </c>
      <c r="C12" s="176"/>
      <c r="D12" s="178"/>
      <c r="E12" s="301"/>
      <c r="F12" s="302"/>
      <c r="G12" s="302"/>
      <c r="H12" s="302"/>
      <c r="I12" s="182"/>
      <c r="J12" s="413">
        <f t="shared" si="0"/>
      </c>
    </row>
    <row r="13" spans="1:10" ht="16.5" customHeight="1" thickBot="1">
      <c r="A13" s="300" t="s">
        <v>34</v>
      </c>
      <c r="B13" s="93" t="s">
        <v>10</v>
      </c>
      <c r="C13" s="179"/>
      <c r="D13" s="180"/>
      <c r="E13" s="303"/>
      <c r="F13" s="304"/>
      <c r="G13" s="304"/>
      <c r="H13" s="304"/>
      <c r="I13" s="183"/>
      <c r="J13" s="441">
        <f t="shared" si="0"/>
      </c>
    </row>
    <row r="14" spans="1:10" ht="16.5" customHeight="1">
      <c r="A14" s="83"/>
      <c r="B14" s="52" t="s">
        <v>11</v>
      </c>
      <c r="C14" s="369"/>
      <c r="D14" s="323"/>
      <c r="E14" s="323"/>
      <c r="F14" s="325"/>
      <c r="G14" s="370"/>
      <c r="H14" s="370"/>
      <c r="I14" s="307"/>
      <c r="J14" s="55"/>
    </row>
    <row r="15" spans="1:10" ht="16.5" customHeight="1" thickBot="1">
      <c r="A15" s="401"/>
      <c r="B15" s="19" t="s">
        <v>12</v>
      </c>
      <c r="C15" s="371"/>
      <c r="D15" s="330"/>
      <c r="E15" s="330"/>
      <c r="F15" s="332"/>
      <c r="G15" s="372"/>
      <c r="H15" s="372"/>
      <c r="I15" s="140"/>
      <c r="J15" s="42"/>
    </row>
    <row r="16" spans="1:10" ht="16.5" customHeight="1" thickBot="1">
      <c r="A16" s="306" t="s">
        <v>52</v>
      </c>
      <c r="B16" s="19" t="s">
        <v>13</v>
      </c>
      <c r="C16" s="371"/>
      <c r="D16" s="330"/>
      <c r="E16" s="330"/>
      <c r="F16" s="332"/>
      <c r="G16" s="332"/>
      <c r="H16" s="332"/>
      <c r="I16" s="330"/>
      <c r="J16" s="42"/>
    </row>
    <row r="17" spans="1:10" ht="16.5" customHeight="1">
      <c r="A17" s="83"/>
      <c r="B17" s="19" t="s">
        <v>14</v>
      </c>
      <c r="C17" s="371"/>
      <c r="D17" s="330"/>
      <c r="E17" s="330"/>
      <c r="F17" s="332"/>
      <c r="G17" s="332"/>
      <c r="H17" s="332"/>
      <c r="I17" s="333"/>
      <c r="J17" s="42"/>
    </row>
    <row r="18" spans="1:10" ht="16.5" customHeight="1" thickBot="1">
      <c r="A18" s="84"/>
      <c r="B18" s="19" t="s">
        <v>15</v>
      </c>
      <c r="C18" s="371"/>
      <c r="D18" s="330"/>
      <c r="E18" s="330"/>
      <c r="F18" s="332"/>
      <c r="G18" s="332"/>
      <c r="H18" s="332"/>
      <c r="I18" s="333"/>
      <c r="J18" s="42"/>
    </row>
    <row r="19" spans="1:10" ht="16.5" customHeight="1" thickBot="1">
      <c r="A19" s="306" t="s">
        <v>36</v>
      </c>
      <c r="B19" s="19" t="s">
        <v>16</v>
      </c>
      <c r="C19" s="371"/>
      <c r="D19" s="330"/>
      <c r="E19" s="330"/>
      <c r="F19" s="332"/>
      <c r="G19" s="332"/>
      <c r="H19" s="332"/>
      <c r="I19" s="333"/>
      <c r="J19" s="42"/>
    </row>
    <row r="20" spans="1:10" ht="16.5" customHeight="1">
      <c r="A20" s="83"/>
      <c r="B20" s="19" t="s">
        <v>17</v>
      </c>
      <c r="C20" s="371"/>
      <c r="D20" s="330"/>
      <c r="E20" s="330"/>
      <c r="F20" s="332"/>
      <c r="G20" s="332"/>
      <c r="H20" s="332"/>
      <c r="I20" s="333"/>
      <c r="J20" s="42"/>
    </row>
    <row r="21" spans="1:10" ht="16.5" customHeight="1" thickBot="1">
      <c r="A21" s="84"/>
      <c r="B21" s="19" t="s">
        <v>18</v>
      </c>
      <c r="C21" s="371"/>
      <c r="D21" s="330"/>
      <c r="E21" s="330"/>
      <c r="F21" s="332"/>
      <c r="G21" s="332"/>
      <c r="H21" s="332"/>
      <c r="I21" s="333"/>
      <c r="J21" s="42"/>
    </row>
    <row r="22" spans="1:10" ht="16.5" customHeight="1" thickBot="1">
      <c r="A22" s="306" t="s">
        <v>37</v>
      </c>
      <c r="B22" s="19" t="s">
        <v>19</v>
      </c>
      <c r="C22" s="371"/>
      <c r="D22" s="330"/>
      <c r="E22" s="330"/>
      <c r="F22" s="332"/>
      <c r="G22" s="332"/>
      <c r="H22" s="332"/>
      <c r="I22" s="333"/>
      <c r="J22" s="42"/>
    </row>
    <row r="23" spans="1:10" ht="16.5" customHeight="1">
      <c r="A23" s="97" t="s">
        <v>54</v>
      </c>
      <c r="B23" s="19" t="s">
        <v>20</v>
      </c>
      <c r="C23" s="371"/>
      <c r="D23" s="330"/>
      <c r="E23" s="330"/>
      <c r="F23" s="332"/>
      <c r="G23" s="332"/>
      <c r="H23" s="332"/>
      <c r="I23" s="333"/>
      <c r="J23" s="42"/>
    </row>
    <row r="24" spans="1:10" ht="16.5" customHeight="1" thickBot="1">
      <c r="A24" s="84" t="s">
        <v>61</v>
      </c>
      <c r="B24" s="19" t="s">
        <v>21</v>
      </c>
      <c r="C24" s="371"/>
      <c r="D24" s="330"/>
      <c r="E24" s="330"/>
      <c r="F24" s="332"/>
      <c r="G24" s="332"/>
      <c r="H24" s="332"/>
      <c r="I24" s="333"/>
      <c r="J24" s="42"/>
    </row>
    <row r="25" spans="1:10" ht="16.5" customHeight="1" thickBot="1">
      <c r="A25" s="24" t="s">
        <v>39</v>
      </c>
      <c r="B25" s="19" t="s">
        <v>22</v>
      </c>
      <c r="C25" s="150"/>
      <c r="D25" s="26"/>
      <c r="E25" s="26"/>
      <c r="F25" s="149"/>
      <c r="G25" s="149"/>
      <c r="H25" s="149"/>
      <c r="I25" s="125"/>
      <c r="J25" s="43"/>
    </row>
    <row r="26" spans="1:10" ht="32.25" customHeight="1" thickBot="1">
      <c r="A26" s="28"/>
      <c r="B26" s="29"/>
      <c r="C26" s="30" t="s">
        <v>40</v>
      </c>
      <c r="D26" s="31"/>
      <c r="E26" s="32">
        <f>SUM(E4:E13)</f>
        <v>0</v>
      </c>
      <c r="F26" s="30" t="s">
        <v>43</v>
      </c>
      <c r="G26" s="33"/>
      <c r="H26" s="33"/>
      <c r="I26" s="33"/>
      <c r="J26" s="85">
        <f>IF(E26&lt;1000,"",SUM(J4:J13))</f>
      </c>
    </row>
    <row r="27" spans="1:10" ht="16.5" customHeight="1">
      <c r="A27" s="2"/>
      <c r="B27" s="1"/>
      <c r="C27" s="4"/>
      <c r="D27" s="3"/>
      <c r="E27" s="6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 password="C707" sheet="1"/>
  <mergeCells count="4">
    <mergeCell ref="I1:J1"/>
    <mergeCell ref="B2:J2"/>
    <mergeCell ref="E1:G1"/>
    <mergeCell ref="B1:D1"/>
  </mergeCells>
  <conditionalFormatting sqref="E4:E13">
    <cfRule type="cellIs" priority="1" dxfId="6" operator="greaterThan" stopIfTrue="1">
      <formula>400</formula>
    </cfRule>
    <cfRule type="cellIs" priority="2" dxfId="6" operator="lessThan" stopIfTrue="1">
      <formula>100</formula>
    </cfRule>
    <cfRule type="cellIs" priority="3" dxfId="98" operator="between" stopIfTrue="1">
      <formula>100</formula>
      <formula>400</formula>
    </cfRule>
  </conditionalFormatting>
  <conditionalFormatting sqref="F4:F13">
    <cfRule type="cellIs" priority="4" dxfId="6" operator="lessThan" stopIfTrue="1">
      <formula>250</formula>
    </cfRule>
  </conditionalFormatting>
  <conditionalFormatting sqref="H4:H13">
    <cfRule type="cellIs" priority="5" dxfId="6" operator="lessThan" stopIfTrue="1">
      <formula>20</formula>
    </cfRule>
  </conditionalFormatting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33.875" style="0" customWidth="1"/>
    <col min="2" max="2" width="4.00390625" style="0" customWidth="1"/>
    <col min="3" max="3" width="13.625" style="0" customWidth="1"/>
    <col min="4" max="4" width="18.25390625" style="0" customWidth="1"/>
    <col min="5" max="5" width="12.00390625" style="0" customWidth="1"/>
    <col min="6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ht="23.25" customHeight="1" thickBot="1">
      <c r="A1" s="107" t="s">
        <v>47</v>
      </c>
      <c r="B1" s="88"/>
      <c r="C1" s="89" t="s">
        <v>24</v>
      </c>
      <c r="D1" s="90"/>
      <c r="E1" s="487"/>
      <c r="F1" s="488"/>
      <c r="G1" s="489"/>
      <c r="H1" s="11" t="s">
        <v>25</v>
      </c>
      <c r="I1" s="398"/>
      <c r="J1" s="397"/>
    </row>
    <row r="2" spans="1:10" ht="18" customHeight="1" thickBot="1">
      <c r="A2" s="108"/>
      <c r="B2" s="501" t="s">
        <v>46</v>
      </c>
      <c r="C2" s="502"/>
      <c r="D2" s="502"/>
      <c r="E2" s="502"/>
      <c r="F2" s="502"/>
      <c r="G2" s="502"/>
      <c r="H2" s="502"/>
      <c r="I2" s="502"/>
      <c r="J2" s="503"/>
    </row>
    <row r="3" spans="1:10" ht="30.75" customHeight="1" thickBot="1">
      <c r="A3" s="109"/>
      <c r="B3" s="62" t="s">
        <v>27</v>
      </c>
      <c r="C3" s="71" t="s">
        <v>28</v>
      </c>
      <c r="D3" s="71" t="s">
        <v>29</v>
      </c>
      <c r="E3" s="71" t="s">
        <v>0</v>
      </c>
      <c r="F3" s="70" t="s">
        <v>33</v>
      </c>
      <c r="G3" s="71" t="s">
        <v>32</v>
      </c>
      <c r="H3" s="36" t="s">
        <v>31</v>
      </c>
      <c r="I3" s="36" t="s">
        <v>59</v>
      </c>
      <c r="J3" s="36" t="s">
        <v>45</v>
      </c>
    </row>
    <row r="4" spans="1:10" ht="16.5" customHeight="1">
      <c r="A4" s="108"/>
      <c r="B4" s="91" t="s">
        <v>1</v>
      </c>
      <c r="C4" s="403"/>
      <c r="D4" s="404"/>
      <c r="E4" s="405"/>
      <c r="F4" s="406"/>
      <c r="G4" s="406"/>
      <c r="H4" s="406"/>
      <c r="I4" s="407"/>
      <c r="J4" s="414">
        <f>IF(E4="","",IF(F4&lt;250,"",IF(E4&lt;100,"",IF(H4&lt;20,"",IF(F4&lt;=5000,G4*1000/F4,G4*1000/5000)))))</f>
      </c>
    </row>
    <row r="5" spans="1:10" ht="16.5" customHeight="1">
      <c r="A5" s="108"/>
      <c r="B5" s="92" t="s">
        <v>2</v>
      </c>
      <c r="C5" s="408"/>
      <c r="D5" s="409"/>
      <c r="E5" s="410"/>
      <c r="F5" s="411"/>
      <c r="G5" s="411"/>
      <c r="H5" s="411"/>
      <c r="I5" s="412"/>
      <c r="J5" s="413">
        <f aca="true" t="shared" si="0" ref="J5:J13">IF(E5="","",IF(F5&lt;250,"",IF(E5&lt;100,"",IF(H5&lt;20,"",IF(F5&lt;=5000,G5*1000/F5,G5*1000/5000)))))</f>
      </c>
    </row>
    <row r="6" spans="1:10" ht="16.5" customHeight="1">
      <c r="A6" s="108"/>
      <c r="B6" s="92" t="s">
        <v>3</v>
      </c>
      <c r="C6" s="408"/>
      <c r="D6" s="409"/>
      <c r="E6" s="410"/>
      <c r="F6" s="411"/>
      <c r="G6" s="411"/>
      <c r="H6" s="411"/>
      <c r="I6" s="412"/>
      <c r="J6" s="413">
        <f t="shared" si="0"/>
      </c>
    </row>
    <row r="7" spans="1:10" ht="16.5" customHeight="1">
      <c r="A7" s="108"/>
      <c r="B7" s="92" t="s">
        <v>4</v>
      </c>
      <c r="C7" s="408"/>
      <c r="D7" s="409"/>
      <c r="E7" s="410"/>
      <c r="F7" s="411"/>
      <c r="G7" s="411"/>
      <c r="H7" s="411"/>
      <c r="I7" s="412"/>
      <c r="J7" s="413">
        <f t="shared" si="0"/>
      </c>
    </row>
    <row r="8" spans="1:10" ht="16.5" customHeight="1">
      <c r="A8" s="117"/>
      <c r="B8" s="92" t="s">
        <v>5</v>
      </c>
      <c r="C8" s="408"/>
      <c r="D8" s="409"/>
      <c r="E8" s="410"/>
      <c r="F8" s="411"/>
      <c r="G8" s="411"/>
      <c r="H8" s="411"/>
      <c r="I8" s="412"/>
      <c r="J8" s="413">
        <f t="shared" si="0"/>
      </c>
    </row>
    <row r="9" spans="1:10" ht="16.5" customHeight="1">
      <c r="A9" s="117" t="s">
        <v>58</v>
      </c>
      <c r="B9" s="92" t="s">
        <v>6</v>
      </c>
      <c r="C9" s="408"/>
      <c r="D9" s="409"/>
      <c r="E9" s="410"/>
      <c r="F9" s="411"/>
      <c r="G9" s="411"/>
      <c r="H9" s="411"/>
      <c r="I9" s="412"/>
      <c r="J9" s="413">
        <f t="shared" si="0"/>
      </c>
    </row>
    <row r="10" spans="1:10" ht="16.5" customHeight="1">
      <c r="A10" s="97" t="s">
        <v>71</v>
      </c>
      <c r="B10" s="92" t="s">
        <v>7</v>
      </c>
      <c r="C10" s="408"/>
      <c r="D10" s="409"/>
      <c r="E10" s="410"/>
      <c r="F10" s="411"/>
      <c r="G10" s="411"/>
      <c r="H10" s="411"/>
      <c r="I10" s="412"/>
      <c r="J10" s="413">
        <f t="shared" si="0"/>
      </c>
    </row>
    <row r="11" spans="1:10" ht="16.5" customHeight="1">
      <c r="A11" s="120" t="s">
        <v>72</v>
      </c>
      <c r="B11" s="92" t="s">
        <v>8</v>
      </c>
      <c r="C11" s="408"/>
      <c r="D11" s="409"/>
      <c r="E11" s="410"/>
      <c r="F11" s="411"/>
      <c r="G11" s="411"/>
      <c r="H11" s="411"/>
      <c r="I11" s="412"/>
      <c r="J11" s="413">
        <f t="shared" si="0"/>
      </c>
    </row>
    <row r="12" spans="1:10" ht="16.5" customHeight="1" thickBot="1">
      <c r="A12" s="120"/>
      <c r="B12" s="92" t="s">
        <v>9</v>
      </c>
      <c r="C12" s="408"/>
      <c r="D12" s="409"/>
      <c r="E12" s="410"/>
      <c r="F12" s="411"/>
      <c r="G12" s="411"/>
      <c r="H12" s="411"/>
      <c r="I12" s="412"/>
      <c r="J12" s="413">
        <f t="shared" si="0"/>
      </c>
    </row>
    <row r="13" spans="1:10" ht="16.5" customHeight="1" thickBot="1">
      <c r="A13" s="300" t="s">
        <v>34</v>
      </c>
      <c r="B13" s="93" t="s">
        <v>10</v>
      </c>
      <c r="C13" s="408"/>
      <c r="D13" s="409"/>
      <c r="E13" s="410"/>
      <c r="F13" s="411"/>
      <c r="G13" s="411"/>
      <c r="H13" s="411"/>
      <c r="I13" s="412"/>
      <c r="J13" s="413">
        <f t="shared" si="0"/>
      </c>
    </row>
    <row r="14" spans="1:10" ht="16.5" customHeight="1">
      <c r="A14" s="83"/>
      <c r="B14" s="52" t="s">
        <v>11</v>
      </c>
      <c r="C14" s="369"/>
      <c r="D14" s="323"/>
      <c r="E14" s="323"/>
      <c r="F14" s="325"/>
      <c r="G14" s="370"/>
      <c r="H14" s="370"/>
      <c r="I14" s="307"/>
      <c r="J14" s="55"/>
    </row>
    <row r="15" spans="1:10" ht="16.5" customHeight="1" thickBot="1">
      <c r="A15" s="401"/>
      <c r="B15" s="19" t="s">
        <v>12</v>
      </c>
      <c r="C15" s="371"/>
      <c r="D15" s="330"/>
      <c r="E15" s="330"/>
      <c r="F15" s="332"/>
      <c r="G15" s="372"/>
      <c r="H15" s="372"/>
      <c r="I15" s="140"/>
      <c r="J15" s="42"/>
    </row>
    <row r="16" spans="1:10" ht="16.5" customHeight="1" thickBot="1">
      <c r="A16" s="306" t="s">
        <v>52</v>
      </c>
      <c r="B16" s="19" t="s">
        <v>13</v>
      </c>
      <c r="C16" s="371"/>
      <c r="D16" s="330"/>
      <c r="E16" s="330"/>
      <c r="F16" s="332"/>
      <c r="G16" s="332"/>
      <c r="H16" s="332"/>
      <c r="I16" s="330"/>
      <c r="J16" s="42"/>
    </row>
    <row r="17" spans="1:10" ht="16.5" customHeight="1">
      <c r="A17" s="83"/>
      <c r="B17" s="19" t="s">
        <v>14</v>
      </c>
      <c r="C17" s="371"/>
      <c r="D17" s="330"/>
      <c r="E17" s="330"/>
      <c r="F17" s="332"/>
      <c r="G17" s="332"/>
      <c r="H17" s="332"/>
      <c r="I17" s="333"/>
      <c r="J17" s="42"/>
    </row>
    <row r="18" spans="1:10" ht="16.5" customHeight="1" thickBot="1">
      <c r="A18" s="84"/>
      <c r="B18" s="19" t="s">
        <v>15</v>
      </c>
      <c r="C18" s="371"/>
      <c r="D18" s="330"/>
      <c r="E18" s="330"/>
      <c r="F18" s="332"/>
      <c r="G18" s="332"/>
      <c r="H18" s="332"/>
      <c r="I18" s="333"/>
      <c r="J18" s="42"/>
    </row>
    <row r="19" spans="1:10" ht="16.5" customHeight="1" thickBot="1">
      <c r="A19" s="306" t="s">
        <v>36</v>
      </c>
      <c r="B19" s="19" t="s">
        <v>16</v>
      </c>
      <c r="C19" s="371"/>
      <c r="D19" s="330"/>
      <c r="E19" s="330"/>
      <c r="F19" s="332"/>
      <c r="G19" s="332"/>
      <c r="H19" s="332"/>
      <c r="I19" s="333"/>
      <c r="J19" s="42"/>
    </row>
    <row r="20" spans="1:10" ht="16.5" customHeight="1">
      <c r="A20" s="83"/>
      <c r="B20" s="19" t="s">
        <v>17</v>
      </c>
      <c r="C20" s="371"/>
      <c r="D20" s="330"/>
      <c r="E20" s="330"/>
      <c r="F20" s="332"/>
      <c r="G20" s="332"/>
      <c r="H20" s="332"/>
      <c r="I20" s="333"/>
      <c r="J20" s="42"/>
    </row>
    <row r="21" spans="1:10" ht="16.5" customHeight="1" thickBot="1">
      <c r="A21" s="84"/>
      <c r="B21" s="19" t="s">
        <v>18</v>
      </c>
      <c r="C21" s="371"/>
      <c r="D21" s="330"/>
      <c r="E21" s="330"/>
      <c r="F21" s="332"/>
      <c r="G21" s="332"/>
      <c r="H21" s="332"/>
      <c r="I21" s="333"/>
      <c r="J21" s="42"/>
    </row>
    <row r="22" spans="1:10" ht="16.5" customHeight="1" thickBot="1">
      <c r="A22" s="306" t="s">
        <v>37</v>
      </c>
      <c r="B22" s="19" t="s">
        <v>19</v>
      </c>
      <c r="C22" s="371"/>
      <c r="D22" s="330"/>
      <c r="E22" s="330"/>
      <c r="F22" s="332"/>
      <c r="G22" s="332"/>
      <c r="H22" s="332"/>
      <c r="I22" s="333"/>
      <c r="J22" s="42"/>
    </row>
    <row r="23" spans="1:10" ht="16.5" customHeight="1">
      <c r="A23" s="97" t="s">
        <v>54</v>
      </c>
      <c r="B23" s="19" t="s">
        <v>20</v>
      </c>
      <c r="C23" s="371"/>
      <c r="D23" s="330"/>
      <c r="E23" s="330"/>
      <c r="F23" s="332"/>
      <c r="G23" s="332"/>
      <c r="H23" s="332"/>
      <c r="I23" s="333"/>
      <c r="J23" s="42"/>
    </row>
    <row r="24" spans="1:10" ht="16.5" customHeight="1" thickBot="1">
      <c r="A24" s="84" t="s">
        <v>61</v>
      </c>
      <c r="B24" s="19" t="s">
        <v>21</v>
      </c>
      <c r="C24" s="371"/>
      <c r="D24" s="330"/>
      <c r="E24" s="330"/>
      <c r="F24" s="332"/>
      <c r="G24" s="332"/>
      <c r="H24" s="332"/>
      <c r="I24" s="333"/>
      <c r="J24" s="42"/>
    </row>
    <row r="25" spans="1:10" ht="16.5" customHeight="1" thickBot="1">
      <c r="A25" s="24" t="s">
        <v>39</v>
      </c>
      <c r="B25" s="19" t="s">
        <v>22</v>
      </c>
      <c r="C25" s="150"/>
      <c r="D25" s="26"/>
      <c r="E25" s="26"/>
      <c r="F25" s="149"/>
      <c r="G25" s="149"/>
      <c r="H25" s="149"/>
      <c r="I25" s="125"/>
      <c r="J25" s="43"/>
    </row>
    <row r="26" spans="1:10" ht="32.25" customHeight="1" thickBot="1">
      <c r="A26" s="28"/>
      <c r="B26" s="29"/>
      <c r="C26" s="30" t="s">
        <v>40</v>
      </c>
      <c r="D26" s="31"/>
      <c r="E26" s="32">
        <f>SUM(E4:E13)</f>
        <v>0</v>
      </c>
      <c r="F26" s="30" t="s">
        <v>43</v>
      </c>
      <c r="G26" s="33"/>
      <c r="H26" s="33"/>
      <c r="I26" s="33"/>
      <c r="J26" s="85">
        <f>IF(E26&lt;1000,"",SUM(J4:J13))</f>
      </c>
    </row>
    <row r="27" spans="1:10" ht="16.5" customHeight="1">
      <c r="A27" s="2"/>
      <c r="B27" s="1"/>
      <c r="C27" s="4"/>
      <c r="D27" s="3"/>
      <c r="E27" s="6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/>
  <mergeCells count="2">
    <mergeCell ref="B2:J2"/>
    <mergeCell ref="E1:G1"/>
  </mergeCells>
  <conditionalFormatting sqref="E4:E13">
    <cfRule type="cellIs" priority="8" dxfId="0" operator="greaterThan" stopIfTrue="1">
      <formula>400</formula>
    </cfRule>
    <cfRule type="cellIs" priority="9" dxfId="0" operator="lessThan" stopIfTrue="1">
      <formula>100</formula>
    </cfRule>
    <cfRule type="cellIs" priority="10" dxfId="88" operator="between" stopIfTrue="1">
      <formula>100</formula>
      <formula>400</formula>
    </cfRule>
  </conditionalFormatting>
  <conditionalFormatting sqref="F4:F13">
    <cfRule type="cellIs" priority="7" dxfId="0" operator="lessThan" stopIfTrue="1">
      <formula>250</formula>
    </cfRule>
  </conditionalFormatting>
  <conditionalFormatting sqref="H4:H13">
    <cfRule type="cellIs" priority="6" dxfId="0" operator="lessThan" stopIfTrue="1">
      <formula>20</formula>
    </cfRule>
  </conditionalFormatting>
  <conditionalFormatting sqref="E4:E13">
    <cfRule type="cellIs" priority="3" dxfId="0" operator="greaterThan" stopIfTrue="1">
      <formula>400</formula>
    </cfRule>
    <cfRule type="cellIs" priority="4" dxfId="0" operator="lessThan" stopIfTrue="1">
      <formula>100</formula>
    </cfRule>
    <cfRule type="cellIs" priority="5" dxfId="88" operator="between" stopIfTrue="1">
      <formula>100</formula>
      <formula>400</formula>
    </cfRule>
  </conditionalFormatting>
  <conditionalFormatting sqref="F4:F13">
    <cfRule type="cellIs" priority="2" dxfId="0" operator="lessThan" stopIfTrue="1">
      <formula>250</formula>
    </cfRule>
  </conditionalFormatting>
  <conditionalFormatting sqref="H4:H13">
    <cfRule type="cellIs" priority="1" dxfId="0" operator="lessThan" stopIfTrue="1">
      <formula>20</formula>
    </cfRule>
  </conditionalFormatting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ht="23.25" customHeight="1" thickBot="1">
      <c r="A1" s="107" t="s">
        <v>47</v>
      </c>
      <c r="B1" s="88"/>
      <c r="C1" s="89" t="s">
        <v>24</v>
      </c>
      <c r="D1" s="90"/>
      <c r="E1" s="509"/>
      <c r="F1" s="510"/>
      <c r="G1" s="511"/>
      <c r="H1" s="96" t="s">
        <v>25</v>
      </c>
      <c r="I1" s="499"/>
      <c r="J1" s="500"/>
    </row>
    <row r="2" spans="1:10" ht="18" customHeight="1" thickBot="1">
      <c r="A2" s="108"/>
      <c r="B2" s="490" t="s">
        <v>46</v>
      </c>
      <c r="C2" s="507"/>
      <c r="D2" s="507"/>
      <c r="E2" s="507"/>
      <c r="F2" s="507"/>
      <c r="G2" s="507"/>
      <c r="H2" s="507"/>
      <c r="I2" s="507"/>
      <c r="J2" s="508"/>
    </row>
    <row r="3" spans="1:10" ht="30.75" customHeight="1" thickBot="1">
      <c r="A3" s="109"/>
      <c r="B3" s="12" t="s">
        <v>27</v>
      </c>
      <c r="C3" s="71" t="s">
        <v>28</v>
      </c>
      <c r="D3" s="71" t="s">
        <v>29</v>
      </c>
      <c r="E3" s="71" t="s">
        <v>0</v>
      </c>
      <c r="F3" s="70" t="s">
        <v>33</v>
      </c>
      <c r="G3" s="71" t="s">
        <v>32</v>
      </c>
      <c r="H3" s="36" t="s">
        <v>31</v>
      </c>
      <c r="I3" s="36" t="s">
        <v>59</v>
      </c>
      <c r="J3" s="36" t="s">
        <v>45</v>
      </c>
    </row>
    <row r="4" spans="1:10" ht="16.5" customHeight="1">
      <c r="A4" s="108"/>
      <c r="B4" s="37" t="s">
        <v>1</v>
      </c>
      <c r="C4" s="285"/>
      <c r="D4" s="286"/>
      <c r="E4" s="189"/>
      <c r="F4" s="190"/>
      <c r="G4" s="190"/>
      <c r="H4" s="190"/>
      <c r="I4" s="186"/>
      <c r="J4" s="282">
        <f aca="true" t="shared" si="0" ref="J4:J11">IF(E4="","",IF(F4&lt;250,"",IF(E4&lt;300,"",IF(E4&gt;600,"",IF(H4&lt;20,"",IF(F4&lt;=5000,G4*1000/F4,G4*1000/5000))))))</f>
      </c>
    </row>
    <row r="5" spans="1:10" ht="16.5" customHeight="1">
      <c r="A5" s="108"/>
      <c r="B5" s="18" t="s">
        <v>2</v>
      </c>
      <c r="C5" s="290"/>
      <c r="D5" s="291"/>
      <c r="E5" s="191"/>
      <c r="F5" s="192"/>
      <c r="G5" s="192"/>
      <c r="H5" s="192"/>
      <c r="I5" s="187"/>
      <c r="J5" s="283">
        <f t="shared" si="0"/>
      </c>
    </row>
    <row r="6" spans="1:10" ht="16.5" customHeight="1">
      <c r="A6" s="108"/>
      <c r="B6" s="18" t="s">
        <v>3</v>
      </c>
      <c r="C6" s="290"/>
      <c r="D6" s="291"/>
      <c r="E6" s="191"/>
      <c r="F6" s="192"/>
      <c r="G6" s="192"/>
      <c r="H6" s="192"/>
      <c r="I6" s="187"/>
      <c r="J6" s="283">
        <f t="shared" si="0"/>
      </c>
    </row>
    <row r="7" spans="1:10" ht="16.5" customHeight="1">
      <c r="A7" s="108"/>
      <c r="B7" s="18" t="s">
        <v>4</v>
      </c>
      <c r="C7" s="290"/>
      <c r="D7" s="291"/>
      <c r="E7" s="191"/>
      <c r="F7" s="192"/>
      <c r="G7" s="192"/>
      <c r="H7" s="192"/>
      <c r="I7" s="187"/>
      <c r="J7" s="283">
        <f t="shared" si="0"/>
      </c>
    </row>
    <row r="8" spans="1:10" ht="16.5" customHeight="1">
      <c r="A8" s="117"/>
      <c r="B8" s="18" t="s">
        <v>5</v>
      </c>
      <c r="C8" s="290"/>
      <c r="D8" s="291"/>
      <c r="E8" s="191"/>
      <c r="F8" s="192"/>
      <c r="G8" s="192"/>
      <c r="H8" s="192"/>
      <c r="I8" s="187"/>
      <c r="J8" s="283">
        <f t="shared" si="0"/>
      </c>
    </row>
    <row r="9" spans="1:10" ht="16.5" customHeight="1">
      <c r="A9" s="117" t="s">
        <v>58</v>
      </c>
      <c r="B9" s="18" t="s">
        <v>6</v>
      </c>
      <c r="C9" s="290"/>
      <c r="D9" s="291"/>
      <c r="E9" s="191"/>
      <c r="F9" s="192"/>
      <c r="G9" s="192"/>
      <c r="H9" s="192"/>
      <c r="I9" s="187"/>
      <c r="J9" s="283">
        <f t="shared" si="0"/>
      </c>
    </row>
    <row r="10" spans="1:10" ht="16.5" customHeight="1">
      <c r="A10" s="97" t="s">
        <v>71</v>
      </c>
      <c r="B10" s="18" t="s">
        <v>7</v>
      </c>
      <c r="C10" s="290"/>
      <c r="D10" s="291"/>
      <c r="E10" s="191"/>
      <c r="F10" s="192"/>
      <c r="G10" s="192"/>
      <c r="H10" s="192"/>
      <c r="I10" s="187"/>
      <c r="J10" s="283">
        <f t="shared" si="0"/>
      </c>
    </row>
    <row r="11" spans="1:10" ht="16.5" customHeight="1" thickBot="1">
      <c r="A11" s="120" t="s">
        <v>72</v>
      </c>
      <c r="B11" s="56" t="s">
        <v>8</v>
      </c>
      <c r="C11" s="295"/>
      <c r="D11" s="296"/>
      <c r="E11" s="193"/>
      <c r="F11" s="194"/>
      <c r="G11" s="194"/>
      <c r="H11" s="194"/>
      <c r="I11" s="188"/>
      <c r="J11" s="284">
        <f t="shared" si="0"/>
      </c>
    </row>
    <row r="12" spans="1:10" ht="16.5" customHeight="1" thickBot="1">
      <c r="A12" s="120"/>
      <c r="B12" s="52"/>
      <c r="C12" s="346"/>
      <c r="D12" s="307"/>
      <c r="E12" s="347"/>
      <c r="F12" s="348"/>
      <c r="G12" s="348"/>
      <c r="H12" s="348"/>
      <c r="I12" s="349"/>
      <c r="J12" s="350"/>
    </row>
    <row r="13" spans="1:10" ht="16.5" customHeight="1" thickBot="1">
      <c r="A13" s="300" t="s">
        <v>34</v>
      </c>
      <c r="B13" s="18"/>
      <c r="C13" s="351"/>
      <c r="D13" s="140"/>
      <c r="E13" s="269"/>
      <c r="F13" s="308"/>
      <c r="G13" s="308"/>
      <c r="H13" s="308"/>
      <c r="I13" s="352"/>
      <c r="J13" s="353"/>
    </row>
    <row r="14" spans="1:10" ht="16.5" customHeight="1">
      <c r="A14" s="83"/>
      <c r="B14" s="18"/>
      <c r="C14" s="351"/>
      <c r="D14" s="362"/>
      <c r="E14" s="269"/>
      <c r="F14" s="308"/>
      <c r="G14" s="308"/>
      <c r="H14" s="308"/>
      <c r="I14" s="352"/>
      <c r="J14" s="353"/>
    </row>
    <row r="15" spans="1:10" ht="16.5" customHeight="1" thickBot="1">
      <c r="A15" s="401"/>
      <c r="B15" s="19"/>
      <c r="C15" s="351"/>
      <c r="D15" s="362"/>
      <c r="E15" s="269"/>
      <c r="F15" s="308"/>
      <c r="G15" s="308"/>
      <c r="H15" s="308"/>
      <c r="I15" s="352"/>
      <c r="J15" s="353"/>
    </row>
    <row r="16" spans="1:10" ht="16.5" customHeight="1" thickBot="1">
      <c r="A16" s="306" t="s">
        <v>52</v>
      </c>
      <c r="B16" s="18"/>
      <c r="C16" s="351"/>
      <c r="D16" s="362"/>
      <c r="E16" s="269"/>
      <c r="F16" s="308"/>
      <c r="G16" s="308"/>
      <c r="H16" s="308"/>
      <c r="I16" s="352"/>
      <c r="J16" s="353"/>
    </row>
    <row r="17" spans="1:10" ht="16.5" customHeight="1">
      <c r="A17" s="83"/>
      <c r="B17" s="18"/>
      <c r="C17" s="363"/>
      <c r="D17" s="362"/>
      <c r="E17" s="364"/>
      <c r="F17" s="308"/>
      <c r="G17" s="365"/>
      <c r="H17" s="365"/>
      <c r="I17" s="366"/>
      <c r="J17" s="353"/>
    </row>
    <row r="18" spans="1:10" ht="16.5" customHeight="1" thickBot="1">
      <c r="A18" s="84"/>
      <c r="B18" s="18"/>
      <c r="C18" s="351"/>
      <c r="D18" s="362"/>
      <c r="E18" s="269"/>
      <c r="F18" s="308"/>
      <c r="G18" s="308"/>
      <c r="H18" s="308"/>
      <c r="I18" s="352"/>
      <c r="J18" s="353"/>
    </row>
    <row r="19" spans="1:10" ht="16.5" customHeight="1" thickBot="1">
      <c r="A19" s="306" t="s">
        <v>36</v>
      </c>
      <c r="B19" s="18"/>
      <c r="C19" s="351"/>
      <c r="D19" s="362"/>
      <c r="E19" s="269"/>
      <c r="F19" s="308"/>
      <c r="G19" s="308"/>
      <c r="H19" s="308"/>
      <c r="I19" s="352"/>
      <c r="J19" s="353"/>
    </row>
    <row r="20" spans="1:10" ht="16.5" customHeight="1">
      <c r="A20" s="83"/>
      <c r="B20" s="18"/>
      <c r="C20" s="351"/>
      <c r="D20" s="362"/>
      <c r="E20" s="269"/>
      <c r="F20" s="308"/>
      <c r="G20" s="308"/>
      <c r="H20" s="308"/>
      <c r="I20" s="352"/>
      <c r="J20" s="353"/>
    </row>
    <row r="21" spans="1:10" ht="16.5" customHeight="1" thickBot="1">
      <c r="A21" s="84"/>
      <c r="B21" s="18"/>
      <c r="C21" s="351"/>
      <c r="D21" s="362"/>
      <c r="E21" s="269"/>
      <c r="F21" s="308"/>
      <c r="G21" s="308"/>
      <c r="H21" s="308"/>
      <c r="I21" s="352"/>
      <c r="J21" s="353"/>
    </row>
    <row r="22" spans="1:10" ht="16.5" customHeight="1" thickBot="1">
      <c r="A22" s="306" t="s">
        <v>37</v>
      </c>
      <c r="B22" s="18"/>
      <c r="C22" s="351"/>
      <c r="D22" s="68"/>
      <c r="E22" s="269"/>
      <c r="F22" s="308"/>
      <c r="G22" s="308"/>
      <c r="H22" s="308"/>
      <c r="I22" s="352"/>
      <c r="J22" s="353"/>
    </row>
    <row r="23" spans="1:10" ht="16.5" customHeight="1">
      <c r="A23" s="83" t="s">
        <v>53</v>
      </c>
      <c r="B23" s="18"/>
      <c r="C23" s="351"/>
      <c r="D23" s="68"/>
      <c r="E23" s="269"/>
      <c r="F23" s="308"/>
      <c r="G23" s="308"/>
      <c r="H23" s="308"/>
      <c r="I23" s="352"/>
      <c r="J23" s="353"/>
    </row>
    <row r="24" spans="1:10" ht="16.5" customHeight="1" thickBot="1">
      <c r="A24" s="20" t="s">
        <v>60</v>
      </c>
      <c r="B24" s="354"/>
      <c r="C24" s="351"/>
      <c r="D24" s="68"/>
      <c r="E24" s="269"/>
      <c r="F24" s="308"/>
      <c r="G24" s="308"/>
      <c r="H24" s="308"/>
      <c r="I24" s="352"/>
      <c r="J24" s="353"/>
    </row>
    <row r="25" spans="1:10" ht="16.5" customHeight="1" thickBot="1">
      <c r="A25" s="123" t="s">
        <v>39</v>
      </c>
      <c r="B25" s="355"/>
      <c r="C25" s="356"/>
      <c r="D25" s="357"/>
      <c r="E25" s="358"/>
      <c r="F25" s="359"/>
      <c r="G25" s="359"/>
      <c r="H25" s="359"/>
      <c r="I25" s="360"/>
      <c r="J25" s="361"/>
    </row>
    <row r="26" spans="1:10" ht="32.25" customHeight="1" thickBot="1">
      <c r="A26" s="126"/>
      <c r="B26" s="29"/>
      <c r="C26" s="30" t="s">
        <v>40</v>
      </c>
      <c r="D26" s="31"/>
      <c r="E26" s="32">
        <f>SUM(E4:E11)</f>
        <v>0</v>
      </c>
      <c r="F26" s="30" t="s">
        <v>43</v>
      </c>
      <c r="G26" s="33"/>
      <c r="H26" s="33"/>
      <c r="I26" s="33"/>
      <c r="J26" s="195">
        <f>IF(E26&lt;1800,"",SUM(J4:J11))</f>
      </c>
    </row>
    <row r="27" spans="1:10" ht="16.5" customHeight="1">
      <c r="A27" s="2"/>
      <c r="B27" s="1"/>
      <c r="C27" s="4"/>
      <c r="D27" s="3"/>
      <c r="E27" s="6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/>
  <mergeCells count="3">
    <mergeCell ref="I1:J1"/>
    <mergeCell ref="B2:J2"/>
    <mergeCell ref="E1:G1"/>
  </mergeCells>
  <conditionalFormatting sqref="E4:E11">
    <cfRule type="cellIs" priority="1" dxfId="6" operator="greaterThan" stopIfTrue="1">
      <formula>600</formula>
    </cfRule>
    <cfRule type="cellIs" priority="2" dxfId="6" operator="lessThan" stopIfTrue="1">
      <formula>300</formula>
    </cfRule>
    <cfRule type="cellIs" priority="3" dxfId="77" operator="between" stopIfTrue="1">
      <formula>300</formula>
      <formula>600</formula>
    </cfRule>
  </conditionalFormatting>
  <conditionalFormatting sqref="F4:F11">
    <cfRule type="cellIs" priority="4" dxfId="6" operator="lessThan" stopIfTrue="1">
      <formula>250</formula>
    </cfRule>
  </conditionalFormatting>
  <conditionalFormatting sqref="H4:H11">
    <cfRule type="cellIs" priority="5" dxfId="6" operator="lessThan" stopIfTrue="1">
      <formula>20</formula>
    </cfRule>
  </conditionalFormatting>
  <conditionalFormatting sqref="J4:J11">
    <cfRule type="cellIs" priority="6" dxfId="6" operator="equal" stopIfTrue="1">
      <formula>0</formula>
    </cfRule>
  </conditionalFormatting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ht="23.25" customHeight="1" thickBot="1">
      <c r="A1" s="107" t="s">
        <v>47</v>
      </c>
      <c r="B1" s="88"/>
      <c r="C1" s="89" t="s">
        <v>24</v>
      </c>
      <c r="D1" s="90"/>
      <c r="E1" s="509"/>
      <c r="F1" s="510"/>
      <c r="G1" s="511"/>
      <c r="H1" s="96" t="s">
        <v>25</v>
      </c>
      <c r="I1" s="499"/>
      <c r="J1" s="500"/>
    </row>
    <row r="2" spans="1:10" ht="18" customHeight="1" thickBot="1">
      <c r="A2" s="108"/>
      <c r="B2" s="490" t="s">
        <v>46</v>
      </c>
      <c r="C2" s="507"/>
      <c r="D2" s="507"/>
      <c r="E2" s="507"/>
      <c r="F2" s="507"/>
      <c r="G2" s="507"/>
      <c r="H2" s="507"/>
      <c r="I2" s="507"/>
      <c r="J2" s="508"/>
    </row>
    <row r="3" spans="1:10" ht="30.75" customHeight="1" thickBot="1">
      <c r="A3" s="109"/>
      <c r="B3" s="12" t="s">
        <v>27</v>
      </c>
      <c r="C3" s="71" t="s">
        <v>28</v>
      </c>
      <c r="D3" s="71" t="s">
        <v>29</v>
      </c>
      <c r="E3" s="71" t="s">
        <v>0</v>
      </c>
      <c r="F3" s="70" t="s">
        <v>33</v>
      </c>
      <c r="G3" s="71" t="s">
        <v>32</v>
      </c>
      <c r="H3" s="36" t="s">
        <v>31</v>
      </c>
      <c r="I3" s="36" t="s">
        <v>59</v>
      </c>
      <c r="J3" s="36" t="s">
        <v>45</v>
      </c>
    </row>
    <row r="4" spans="1:10" ht="16.5" customHeight="1">
      <c r="A4" s="108"/>
      <c r="B4" s="37" t="s">
        <v>1</v>
      </c>
      <c r="C4" s="442"/>
      <c r="D4" s="443"/>
      <c r="E4" s="444"/>
      <c r="F4" s="445"/>
      <c r="G4" s="445"/>
      <c r="H4" s="445"/>
      <c r="I4" s="446"/>
      <c r="J4" s="395">
        <f aca="true" t="shared" si="0" ref="J4:J11">IF(E4="","",IF(F4&lt;250,"",IF(E4&lt;300,"",IF(E4&gt;600,"",IF(H4&lt;20,"",IF(F4&lt;=5000,G4*1000/F4,G4*1000/5000))))))</f>
      </c>
    </row>
    <row r="5" spans="1:10" ht="16.5" customHeight="1">
      <c r="A5" s="108"/>
      <c r="B5" s="18" t="s">
        <v>2</v>
      </c>
      <c r="C5" s="447"/>
      <c r="D5" s="448"/>
      <c r="E5" s="449"/>
      <c r="F5" s="450"/>
      <c r="G5" s="450"/>
      <c r="H5" s="450"/>
      <c r="I5" s="451"/>
      <c r="J5" s="395">
        <f t="shared" si="0"/>
      </c>
    </row>
    <row r="6" spans="1:10" ht="16.5" customHeight="1">
      <c r="A6" s="108"/>
      <c r="B6" s="18" t="s">
        <v>3</v>
      </c>
      <c r="C6" s="447"/>
      <c r="D6" s="448"/>
      <c r="E6" s="449"/>
      <c r="F6" s="450"/>
      <c r="G6" s="450"/>
      <c r="H6" s="450"/>
      <c r="I6" s="451"/>
      <c r="J6" s="395">
        <f t="shared" si="0"/>
      </c>
    </row>
    <row r="7" spans="1:10" ht="16.5" customHeight="1">
      <c r="A7" s="108"/>
      <c r="B7" s="18" t="s">
        <v>4</v>
      </c>
      <c r="C7" s="447"/>
      <c r="D7" s="448"/>
      <c r="E7" s="449"/>
      <c r="F7" s="450"/>
      <c r="G7" s="450"/>
      <c r="H7" s="450"/>
      <c r="I7" s="451"/>
      <c r="J7" s="395">
        <f t="shared" si="0"/>
      </c>
    </row>
    <row r="8" spans="1:10" ht="16.5" customHeight="1">
      <c r="A8" s="117"/>
      <c r="B8" s="18" t="s">
        <v>5</v>
      </c>
      <c r="C8" s="447"/>
      <c r="D8" s="448"/>
      <c r="E8" s="449"/>
      <c r="F8" s="450"/>
      <c r="G8" s="450"/>
      <c r="H8" s="450"/>
      <c r="I8" s="451"/>
      <c r="J8" s="395">
        <f t="shared" si="0"/>
      </c>
    </row>
    <row r="9" spans="1:10" ht="16.5" customHeight="1">
      <c r="A9" s="117" t="s">
        <v>58</v>
      </c>
      <c r="B9" s="18" t="s">
        <v>6</v>
      </c>
      <c r="C9" s="447"/>
      <c r="D9" s="448"/>
      <c r="E9" s="449"/>
      <c r="F9" s="450"/>
      <c r="G9" s="450"/>
      <c r="H9" s="450"/>
      <c r="I9" s="451"/>
      <c r="J9" s="395">
        <f t="shared" si="0"/>
      </c>
    </row>
    <row r="10" spans="1:10" ht="16.5" customHeight="1">
      <c r="A10" s="97" t="s">
        <v>71</v>
      </c>
      <c r="B10" s="18" t="s">
        <v>7</v>
      </c>
      <c r="C10" s="447"/>
      <c r="D10" s="448"/>
      <c r="E10" s="449"/>
      <c r="F10" s="450"/>
      <c r="G10" s="450"/>
      <c r="H10" s="450"/>
      <c r="I10" s="451"/>
      <c r="J10" s="395">
        <f t="shared" si="0"/>
      </c>
    </row>
    <row r="11" spans="1:10" ht="16.5" customHeight="1" thickBot="1">
      <c r="A11" s="120" t="s">
        <v>72</v>
      </c>
      <c r="B11" s="56" t="s">
        <v>8</v>
      </c>
      <c r="C11" s="452"/>
      <c r="D11" s="453"/>
      <c r="E11" s="454"/>
      <c r="F11" s="455"/>
      <c r="G11" s="455"/>
      <c r="H11" s="455"/>
      <c r="I11" s="451"/>
      <c r="J11" s="395">
        <f t="shared" si="0"/>
      </c>
    </row>
    <row r="12" spans="1:10" ht="16.5" customHeight="1" thickBot="1">
      <c r="A12" s="120"/>
      <c r="B12" s="52"/>
      <c r="C12" s="346"/>
      <c r="D12" s="307"/>
      <c r="E12" s="347"/>
      <c r="F12" s="348"/>
      <c r="G12" s="348"/>
      <c r="H12" s="348"/>
      <c r="I12" s="349"/>
      <c r="J12" s="350"/>
    </row>
    <row r="13" spans="1:10" ht="16.5" customHeight="1" thickBot="1">
      <c r="A13" s="300" t="s">
        <v>34</v>
      </c>
      <c r="B13" s="18"/>
      <c r="C13" s="351"/>
      <c r="D13" s="140"/>
      <c r="E13" s="269"/>
      <c r="F13" s="308"/>
      <c r="G13" s="308"/>
      <c r="H13" s="308"/>
      <c r="I13" s="352"/>
      <c r="J13" s="353"/>
    </row>
    <row r="14" spans="1:10" ht="16.5" customHeight="1">
      <c r="A14" s="83"/>
      <c r="B14" s="18"/>
      <c r="C14" s="351"/>
      <c r="D14" s="362"/>
      <c r="E14" s="269"/>
      <c r="F14" s="308"/>
      <c r="G14" s="308"/>
      <c r="H14" s="308"/>
      <c r="I14" s="352"/>
      <c r="J14" s="353"/>
    </row>
    <row r="15" spans="1:10" ht="16.5" customHeight="1" thickBot="1">
      <c r="A15" s="401"/>
      <c r="B15" s="19"/>
      <c r="C15" s="351"/>
      <c r="D15" s="362"/>
      <c r="E15" s="269"/>
      <c r="F15" s="308"/>
      <c r="G15" s="308"/>
      <c r="H15" s="308"/>
      <c r="I15" s="352"/>
      <c r="J15" s="353"/>
    </row>
    <row r="16" spans="1:10" ht="16.5" customHeight="1" thickBot="1">
      <c r="A16" s="306" t="s">
        <v>52</v>
      </c>
      <c r="B16" s="18"/>
      <c r="C16" s="351"/>
      <c r="D16" s="362"/>
      <c r="E16" s="269"/>
      <c r="F16" s="308"/>
      <c r="G16" s="308"/>
      <c r="H16" s="308"/>
      <c r="I16" s="352"/>
      <c r="J16" s="353"/>
    </row>
    <row r="17" spans="1:10" ht="16.5" customHeight="1">
      <c r="A17" s="83"/>
      <c r="B17" s="18"/>
      <c r="C17" s="363"/>
      <c r="D17" s="362"/>
      <c r="E17" s="364"/>
      <c r="F17" s="308"/>
      <c r="G17" s="365"/>
      <c r="H17" s="365"/>
      <c r="I17" s="366"/>
      <c r="J17" s="353"/>
    </row>
    <row r="18" spans="1:10" ht="16.5" customHeight="1" thickBot="1">
      <c r="A18" s="84"/>
      <c r="B18" s="18"/>
      <c r="C18" s="351"/>
      <c r="D18" s="362"/>
      <c r="E18" s="269"/>
      <c r="F18" s="308"/>
      <c r="G18" s="308"/>
      <c r="H18" s="308"/>
      <c r="I18" s="352"/>
      <c r="J18" s="353"/>
    </row>
    <row r="19" spans="1:10" ht="16.5" customHeight="1" thickBot="1">
      <c r="A19" s="306" t="s">
        <v>36</v>
      </c>
      <c r="B19" s="18"/>
      <c r="C19" s="351"/>
      <c r="D19" s="362"/>
      <c r="E19" s="269"/>
      <c r="F19" s="308"/>
      <c r="G19" s="308"/>
      <c r="H19" s="308"/>
      <c r="I19" s="352"/>
      <c r="J19" s="353"/>
    </row>
    <row r="20" spans="1:10" ht="16.5" customHeight="1">
      <c r="A20" s="83"/>
      <c r="B20" s="18"/>
      <c r="C20" s="351"/>
      <c r="D20" s="362"/>
      <c r="E20" s="269"/>
      <c r="F20" s="308"/>
      <c r="G20" s="308"/>
      <c r="H20" s="308"/>
      <c r="I20" s="352"/>
      <c r="J20" s="353"/>
    </row>
    <row r="21" spans="1:10" ht="16.5" customHeight="1" thickBot="1">
      <c r="A21" s="84"/>
      <c r="B21" s="18"/>
      <c r="C21" s="351"/>
      <c r="D21" s="362"/>
      <c r="E21" s="269"/>
      <c r="F21" s="308"/>
      <c r="G21" s="308"/>
      <c r="H21" s="308"/>
      <c r="I21" s="352"/>
      <c r="J21" s="353"/>
    </row>
    <row r="22" spans="1:10" ht="16.5" customHeight="1" thickBot="1">
      <c r="A22" s="306" t="s">
        <v>37</v>
      </c>
      <c r="B22" s="18"/>
      <c r="C22" s="351"/>
      <c r="D22" s="68"/>
      <c r="E22" s="269"/>
      <c r="F22" s="308"/>
      <c r="G22" s="308"/>
      <c r="H22" s="308"/>
      <c r="I22" s="352"/>
      <c r="J22" s="353"/>
    </row>
    <row r="23" spans="1:10" ht="16.5" customHeight="1">
      <c r="A23" s="83" t="s">
        <v>53</v>
      </c>
      <c r="B23" s="18"/>
      <c r="C23" s="351"/>
      <c r="D23" s="68"/>
      <c r="E23" s="269"/>
      <c r="F23" s="308"/>
      <c r="G23" s="308"/>
      <c r="H23" s="308"/>
      <c r="I23" s="352"/>
      <c r="J23" s="353"/>
    </row>
    <row r="24" spans="1:10" ht="16.5" customHeight="1" thickBot="1">
      <c r="A24" s="20" t="s">
        <v>60</v>
      </c>
      <c r="B24" s="354"/>
      <c r="C24" s="351"/>
      <c r="D24" s="68"/>
      <c r="E24" s="269"/>
      <c r="F24" s="308"/>
      <c r="G24" s="308"/>
      <c r="H24" s="308"/>
      <c r="I24" s="352"/>
      <c r="J24" s="353"/>
    </row>
    <row r="25" spans="1:10" ht="16.5" customHeight="1" thickBot="1">
      <c r="A25" s="123" t="s">
        <v>39</v>
      </c>
      <c r="B25" s="355"/>
      <c r="C25" s="356"/>
      <c r="D25" s="357"/>
      <c r="E25" s="358"/>
      <c r="F25" s="359"/>
      <c r="G25" s="359"/>
      <c r="H25" s="359"/>
      <c r="I25" s="360"/>
      <c r="J25" s="361"/>
    </row>
    <row r="26" spans="1:10" ht="32.25" customHeight="1" thickBot="1">
      <c r="A26" s="126"/>
      <c r="B26" s="29"/>
      <c r="C26" s="30" t="s">
        <v>40</v>
      </c>
      <c r="D26" s="31"/>
      <c r="E26" s="32">
        <f>SUM(E4:E11)</f>
        <v>0</v>
      </c>
      <c r="F26" s="30" t="s">
        <v>43</v>
      </c>
      <c r="G26" s="33"/>
      <c r="H26" s="33"/>
      <c r="I26" s="33"/>
      <c r="J26" s="195">
        <f>IF(E26&lt;1800,"",SUM(J4:J11))</f>
      </c>
    </row>
    <row r="27" spans="1:10" ht="16.5" customHeight="1">
      <c r="A27" s="2"/>
      <c r="B27" s="1"/>
      <c r="C27" s="4"/>
      <c r="D27" s="3"/>
      <c r="E27" s="6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/>
  <mergeCells count="3">
    <mergeCell ref="I1:J1"/>
    <mergeCell ref="B2:J2"/>
    <mergeCell ref="E1:G1"/>
  </mergeCells>
  <conditionalFormatting sqref="E4:E11">
    <cfRule type="cellIs" priority="1" dxfId="6" operator="greaterThan" stopIfTrue="1">
      <formula>600</formula>
    </cfRule>
    <cfRule type="cellIs" priority="2" dxfId="6" operator="lessThan" stopIfTrue="1">
      <formula>300</formula>
    </cfRule>
    <cfRule type="cellIs" priority="3" dxfId="77" operator="between" stopIfTrue="1">
      <formula>300</formula>
      <formula>600</formula>
    </cfRule>
  </conditionalFormatting>
  <conditionalFormatting sqref="F4:F11">
    <cfRule type="cellIs" priority="4" dxfId="6" operator="lessThan" stopIfTrue="1">
      <formula>250</formula>
    </cfRule>
  </conditionalFormatting>
  <conditionalFormatting sqref="H4:H11">
    <cfRule type="cellIs" priority="5" dxfId="6" operator="lessThan" stopIfTrue="1">
      <formula>20</formula>
    </cfRule>
  </conditionalFormatting>
  <conditionalFormatting sqref="J4:J11">
    <cfRule type="cellIs" priority="6" dxfId="6" operator="equal" stopIfTrue="1">
      <formula>0</formula>
    </cfRule>
  </conditionalFormatting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I1" sqref="I1:J1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ht="23.25" customHeight="1" thickBot="1">
      <c r="A1" s="107"/>
      <c r="B1" s="88"/>
      <c r="C1" s="89" t="s">
        <v>24</v>
      </c>
      <c r="D1" s="90"/>
      <c r="E1" s="509"/>
      <c r="F1" s="510"/>
      <c r="G1" s="511"/>
      <c r="H1" s="96" t="s">
        <v>25</v>
      </c>
      <c r="I1" s="499"/>
      <c r="J1" s="500"/>
    </row>
    <row r="2" spans="1:10" ht="18" customHeight="1" thickBot="1">
      <c r="A2" s="108"/>
      <c r="B2" s="490" t="s">
        <v>46</v>
      </c>
      <c r="C2" s="507"/>
      <c r="D2" s="507"/>
      <c r="E2" s="507"/>
      <c r="F2" s="507"/>
      <c r="G2" s="507"/>
      <c r="H2" s="507"/>
      <c r="I2" s="507"/>
      <c r="J2" s="508"/>
    </row>
    <row r="3" spans="1:10" ht="30.75" customHeight="1" thickBot="1">
      <c r="A3" s="109"/>
      <c r="B3" s="12" t="s">
        <v>27</v>
      </c>
      <c r="C3" s="71" t="s">
        <v>28</v>
      </c>
      <c r="D3" s="71" t="s">
        <v>29</v>
      </c>
      <c r="E3" s="71" t="s">
        <v>0</v>
      </c>
      <c r="F3" s="70" t="s">
        <v>33</v>
      </c>
      <c r="G3" s="71" t="s">
        <v>32</v>
      </c>
      <c r="H3" s="36" t="s">
        <v>31</v>
      </c>
      <c r="I3" s="36" t="s">
        <v>59</v>
      </c>
      <c r="J3" s="36" t="s">
        <v>45</v>
      </c>
    </row>
    <row r="4" spans="1:10" ht="16.5" customHeight="1">
      <c r="A4" s="108"/>
      <c r="B4" s="37" t="s">
        <v>1</v>
      </c>
      <c r="C4" s="456"/>
      <c r="D4" s="457"/>
      <c r="E4" s="462"/>
      <c r="F4" s="463"/>
      <c r="G4" s="463"/>
      <c r="H4" s="463"/>
      <c r="I4" s="457"/>
      <c r="J4" s="282">
        <f>IF(E4="","",IF(F4&lt;250,"",IF(E4&lt;300,"",IF(E4&gt;600,"",IF(H4&lt;20,"",IF(F4&lt;=5000,G4*1000/F4,G4*1000/5000))))))</f>
      </c>
    </row>
    <row r="5" spans="1:10" ht="16.5" customHeight="1">
      <c r="A5" s="108"/>
      <c r="B5" s="18" t="s">
        <v>2</v>
      </c>
      <c r="C5" s="458"/>
      <c r="D5" s="459"/>
      <c r="E5" s="464"/>
      <c r="F5" s="465"/>
      <c r="G5" s="465"/>
      <c r="H5" s="465"/>
      <c r="I5" s="459"/>
      <c r="J5" s="283">
        <f aca="true" t="shared" si="0" ref="J5:J11">IF(E5="","",IF(F5&lt;250,"",IF(E5&lt;300,"",IF(E5&gt;600,"",IF(H5&lt;20,"",IF(F5&lt;=5000,G5*1000/F5,G5*1000/5000))))))</f>
      </c>
    </row>
    <row r="6" spans="1:10" ht="16.5" customHeight="1">
      <c r="A6" s="108"/>
      <c r="B6" s="18" t="s">
        <v>3</v>
      </c>
      <c r="C6" s="458"/>
      <c r="D6" s="459"/>
      <c r="E6" s="464"/>
      <c r="F6" s="465"/>
      <c r="G6" s="465"/>
      <c r="H6" s="465"/>
      <c r="I6" s="459"/>
      <c r="J6" s="283">
        <f t="shared" si="0"/>
      </c>
    </row>
    <row r="7" spans="1:10" ht="16.5" customHeight="1">
      <c r="A7" s="108"/>
      <c r="B7" s="18" t="s">
        <v>4</v>
      </c>
      <c r="C7" s="458"/>
      <c r="D7" s="459"/>
      <c r="E7" s="464"/>
      <c r="F7" s="465"/>
      <c r="G7" s="465"/>
      <c r="H7" s="465"/>
      <c r="I7" s="459"/>
      <c r="J7" s="283">
        <f t="shared" si="0"/>
      </c>
    </row>
    <row r="8" spans="1:10" ht="16.5" customHeight="1">
      <c r="A8" s="117"/>
      <c r="B8" s="18" t="s">
        <v>5</v>
      </c>
      <c r="C8" s="458"/>
      <c r="D8" s="459"/>
      <c r="E8" s="464"/>
      <c r="F8" s="465"/>
      <c r="G8" s="465"/>
      <c r="H8" s="465"/>
      <c r="I8" s="459"/>
      <c r="J8" s="283">
        <f t="shared" si="0"/>
      </c>
    </row>
    <row r="9" spans="1:10" ht="16.5" customHeight="1">
      <c r="A9" s="117" t="s">
        <v>58</v>
      </c>
      <c r="B9" s="18" t="s">
        <v>6</v>
      </c>
      <c r="C9" s="458"/>
      <c r="D9" s="459"/>
      <c r="E9" s="464"/>
      <c r="F9" s="465"/>
      <c r="G9" s="465"/>
      <c r="H9" s="465"/>
      <c r="I9" s="459"/>
      <c r="J9" s="283">
        <f t="shared" si="0"/>
      </c>
    </row>
    <row r="10" spans="1:10" ht="16.5" customHeight="1">
      <c r="A10" s="97" t="s">
        <v>71</v>
      </c>
      <c r="B10" s="18" t="s">
        <v>7</v>
      </c>
      <c r="C10" s="458"/>
      <c r="D10" s="459"/>
      <c r="E10" s="464"/>
      <c r="F10" s="465"/>
      <c r="G10" s="465"/>
      <c r="H10" s="465"/>
      <c r="I10" s="459"/>
      <c r="J10" s="283">
        <f t="shared" si="0"/>
      </c>
    </row>
    <row r="11" spans="1:10" ht="16.5" customHeight="1" thickBot="1">
      <c r="A11" s="120" t="s">
        <v>72</v>
      </c>
      <c r="B11" s="56" t="s">
        <v>8</v>
      </c>
      <c r="C11" s="460"/>
      <c r="D11" s="461"/>
      <c r="E11" s="466"/>
      <c r="F11" s="467"/>
      <c r="G11" s="467"/>
      <c r="H11" s="467"/>
      <c r="I11" s="461"/>
      <c r="J11" s="284">
        <f t="shared" si="0"/>
      </c>
    </row>
    <row r="12" spans="1:10" ht="16.5" customHeight="1" thickBot="1">
      <c r="A12" s="120"/>
      <c r="B12" s="52"/>
      <c r="C12" s="346"/>
      <c r="D12" s="307"/>
      <c r="E12" s="347"/>
      <c r="F12" s="348"/>
      <c r="G12" s="348"/>
      <c r="H12" s="348"/>
      <c r="I12" s="349"/>
      <c r="J12" s="350"/>
    </row>
    <row r="13" spans="1:10" ht="16.5" customHeight="1" thickBot="1">
      <c r="A13" s="300" t="s">
        <v>34</v>
      </c>
      <c r="B13" s="18"/>
      <c r="C13" s="351"/>
      <c r="D13" s="140"/>
      <c r="E13" s="269"/>
      <c r="F13" s="308"/>
      <c r="G13" s="308"/>
      <c r="H13" s="308"/>
      <c r="I13" s="352"/>
      <c r="J13" s="353"/>
    </row>
    <row r="14" spans="1:10" ht="16.5" customHeight="1">
      <c r="A14" s="83"/>
      <c r="B14" s="18"/>
      <c r="C14" s="351"/>
      <c r="D14" s="362"/>
      <c r="E14" s="269"/>
      <c r="F14" s="308"/>
      <c r="G14" s="308"/>
      <c r="H14" s="308"/>
      <c r="I14" s="352"/>
      <c r="J14" s="353"/>
    </row>
    <row r="15" spans="1:10" ht="16.5" customHeight="1" thickBot="1">
      <c r="A15" s="401"/>
      <c r="B15" s="19"/>
      <c r="C15" s="351"/>
      <c r="D15" s="362"/>
      <c r="E15" s="269"/>
      <c r="F15" s="308"/>
      <c r="G15" s="308"/>
      <c r="H15" s="308"/>
      <c r="I15" s="352"/>
      <c r="J15" s="353"/>
    </row>
    <row r="16" spans="1:10" ht="16.5" customHeight="1" thickBot="1">
      <c r="A16" s="306" t="s">
        <v>52</v>
      </c>
      <c r="B16" s="18"/>
      <c r="C16" s="351"/>
      <c r="D16" s="362"/>
      <c r="E16" s="269"/>
      <c r="F16" s="308"/>
      <c r="G16" s="308"/>
      <c r="H16" s="308"/>
      <c r="I16" s="352"/>
      <c r="J16" s="353"/>
    </row>
    <row r="17" spans="1:10" ht="16.5" customHeight="1">
      <c r="A17" s="83"/>
      <c r="B17" s="18"/>
      <c r="C17" s="363"/>
      <c r="D17" s="362"/>
      <c r="E17" s="364"/>
      <c r="F17" s="308"/>
      <c r="G17" s="365"/>
      <c r="H17" s="365"/>
      <c r="I17" s="366"/>
      <c r="J17" s="353"/>
    </row>
    <row r="18" spans="1:10" ht="16.5" customHeight="1" thickBot="1">
      <c r="A18" s="84"/>
      <c r="B18" s="18"/>
      <c r="C18" s="351"/>
      <c r="D18" s="362"/>
      <c r="E18" s="269"/>
      <c r="F18" s="308"/>
      <c r="G18" s="308"/>
      <c r="H18" s="308"/>
      <c r="I18" s="352"/>
      <c r="J18" s="353"/>
    </row>
    <row r="19" spans="1:10" ht="16.5" customHeight="1" thickBot="1">
      <c r="A19" s="306" t="s">
        <v>36</v>
      </c>
      <c r="B19" s="18"/>
      <c r="C19" s="351"/>
      <c r="D19" s="362"/>
      <c r="E19" s="269"/>
      <c r="F19" s="308"/>
      <c r="G19" s="308"/>
      <c r="H19" s="308"/>
      <c r="I19" s="352"/>
      <c r="J19" s="353"/>
    </row>
    <row r="20" spans="1:10" ht="16.5" customHeight="1">
      <c r="A20" s="83"/>
      <c r="B20" s="18"/>
      <c r="C20" s="351"/>
      <c r="D20" s="362"/>
      <c r="E20" s="269"/>
      <c r="F20" s="308"/>
      <c r="G20" s="308"/>
      <c r="H20" s="308"/>
      <c r="I20" s="352"/>
      <c r="J20" s="353"/>
    </row>
    <row r="21" spans="1:10" ht="16.5" customHeight="1" thickBot="1">
      <c r="A21" s="84"/>
      <c r="B21" s="18"/>
      <c r="C21" s="351"/>
      <c r="D21" s="362"/>
      <c r="E21" s="269"/>
      <c r="F21" s="308"/>
      <c r="G21" s="308"/>
      <c r="H21" s="308"/>
      <c r="I21" s="352"/>
      <c r="J21" s="353"/>
    </row>
    <row r="22" spans="1:10" ht="16.5" customHeight="1" thickBot="1">
      <c r="A22" s="306" t="s">
        <v>37</v>
      </c>
      <c r="B22" s="18"/>
      <c r="C22" s="351"/>
      <c r="D22" s="68"/>
      <c r="E22" s="269"/>
      <c r="F22" s="308"/>
      <c r="G22" s="308"/>
      <c r="H22" s="308"/>
      <c r="I22" s="352"/>
      <c r="J22" s="353"/>
    </row>
    <row r="23" spans="1:10" ht="16.5" customHeight="1">
      <c r="A23" s="83" t="s">
        <v>53</v>
      </c>
      <c r="B23" s="18"/>
      <c r="C23" s="351"/>
      <c r="D23" s="68"/>
      <c r="E23" s="269"/>
      <c r="F23" s="308"/>
      <c r="G23" s="308"/>
      <c r="H23" s="308"/>
      <c r="I23" s="352"/>
      <c r="J23" s="353"/>
    </row>
    <row r="24" spans="1:10" ht="16.5" customHeight="1" thickBot="1">
      <c r="A24" s="20" t="s">
        <v>60</v>
      </c>
      <c r="B24" s="354"/>
      <c r="C24" s="351"/>
      <c r="D24" s="68"/>
      <c r="E24" s="269"/>
      <c r="F24" s="308"/>
      <c r="G24" s="308"/>
      <c r="H24" s="308"/>
      <c r="I24" s="352"/>
      <c r="J24" s="353"/>
    </row>
    <row r="25" spans="1:10" ht="16.5" customHeight="1" thickBot="1">
      <c r="A25" s="123" t="s">
        <v>39</v>
      </c>
      <c r="B25" s="355"/>
      <c r="C25" s="356"/>
      <c r="D25" s="357"/>
      <c r="E25" s="358"/>
      <c r="F25" s="359"/>
      <c r="G25" s="359"/>
      <c r="H25" s="359"/>
      <c r="I25" s="360"/>
      <c r="J25" s="361"/>
    </row>
    <row r="26" spans="1:10" ht="32.25" customHeight="1" thickBot="1">
      <c r="A26" s="126"/>
      <c r="B26" s="29"/>
      <c r="C26" s="30" t="s">
        <v>40</v>
      </c>
      <c r="D26" s="31"/>
      <c r="E26" s="32">
        <f>SUM(E4:E11)</f>
        <v>0</v>
      </c>
      <c r="F26" s="30" t="s">
        <v>43</v>
      </c>
      <c r="G26" s="33"/>
      <c r="H26" s="33"/>
      <c r="I26" s="33"/>
      <c r="J26" s="195">
        <f>IF(E26&lt;1800,"",SUM(J4:J11))</f>
      </c>
    </row>
    <row r="27" spans="1:10" ht="16.5" customHeight="1">
      <c r="A27" s="2"/>
      <c r="B27" s="1"/>
      <c r="C27" s="4"/>
      <c r="D27" s="3"/>
      <c r="E27" s="6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/>
  <mergeCells count="3">
    <mergeCell ref="I1:J1"/>
    <mergeCell ref="B2:J2"/>
    <mergeCell ref="E1:G1"/>
  </mergeCells>
  <conditionalFormatting sqref="E4:E11">
    <cfRule type="cellIs" priority="8" dxfId="0" operator="greaterThan" stopIfTrue="1">
      <formula>600</formula>
    </cfRule>
    <cfRule type="cellIs" priority="9" dxfId="0" operator="lessThan" stopIfTrue="1">
      <formula>300</formula>
    </cfRule>
    <cfRule type="cellIs" priority="10" dxfId="65" operator="between" stopIfTrue="1">
      <formula>300</formula>
      <formula>600</formula>
    </cfRule>
  </conditionalFormatting>
  <conditionalFormatting sqref="F4:F11">
    <cfRule type="cellIs" priority="7" dxfId="0" operator="lessThan" stopIfTrue="1">
      <formula>250</formula>
    </cfRule>
  </conditionalFormatting>
  <conditionalFormatting sqref="H4:H11">
    <cfRule type="cellIs" priority="6" dxfId="0" operator="lessThan" stopIfTrue="1">
      <formula>20</formula>
    </cfRule>
  </conditionalFormatting>
  <conditionalFormatting sqref="J4:J11">
    <cfRule type="cellIs" priority="16" dxfId="6" operator="equal" stopIfTrue="1">
      <formula>0</formula>
    </cfRule>
  </conditionalFormatting>
  <conditionalFormatting sqref="E4:E11">
    <cfRule type="cellIs" priority="3" dxfId="0" operator="greaterThan" stopIfTrue="1">
      <formula>600</formula>
    </cfRule>
    <cfRule type="cellIs" priority="4" dxfId="0" operator="lessThan" stopIfTrue="1">
      <formula>300</formula>
    </cfRule>
    <cfRule type="cellIs" priority="5" dxfId="65" operator="between" stopIfTrue="1">
      <formula>300</formula>
      <formula>600</formula>
    </cfRule>
  </conditionalFormatting>
  <conditionalFormatting sqref="F4:F11">
    <cfRule type="cellIs" priority="2" dxfId="0" operator="lessThan" stopIfTrue="1">
      <formula>250</formula>
    </cfRule>
  </conditionalFormatting>
  <conditionalFormatting sqref="H4:H11">
    <cfRule type="cellIs" priority="1" dxfId="0" operator="lessThan" stopIfTrue="1">
      <formula>20</formula>
    </cfRule>
  </conditionalFormatting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ht="23.25" customHeight="1" thickBot="1">
      <c r="A1" s="107" t="s">
        <v>47</v>
      </c>
      <c r="B1" s="8"/>
      <c r="C1" s="9" t="s">
        <v>24</v>
      </c>
      <c r="D1" s="51"/>
      <c r="E1" s="487"/>
      <c r="F1" s="488"/>
      <c r="G1" s="489"/>
      <c r="H1" s="35" t="s">
        <v>25</v>
      </c>
      <c r="I1" s="499" t="s">
        <v>55</v>
      </c>
      <c r="J1" s="500"/>
    </row>
    <row r="2" spans="1:10" ht="18" customHeight="1" thickBot="1">
      <c r="A2" s="108"/>
      <c r="B2" s="490" t="s">
        <v>46</v>
      </c>
      <c r="C2" s="507"/>
      <c r="D2" s="507"/>
      <c r="E2" s="507"/>
      <c r="F2" s="507"/>
      <c r="G2" s="507"/>
      <c r="H2" s="507"/>
      <c r="I2" s="507"/>
      <c r="J2" s="508"/>
    </row>
    <row r="3" spans="1:10" ht="30.75" customHeight="1" thickBot="1">
      <c r="A3" s="109"/>
      <c r="B3" s="12" t="s">
        <v>27</v>
      </c>
      <c r="C3" s="62" t="s">
        <v>28</v>
      </c>
      <c r="D3" s="62" t="s">
        <v>29</v>
      </c>
      <c r="E3" s="62" t="s">
        <v>0</v>
      </c>
      <c r="F3" s="63" t="s">
        <v>33</v>
      </c>
      <c r="G3" s="62" t="s">
        <v>32</v>
      </c>
      <c r="H3" s="64" t="s">
        <v>31</v>
      </c>
      <c r="I3" s="64" t="s">
        <v>59</v>
      </c>
      <c r="J3" s="64" t="s">
        <v>45</v>
      </c>
    </row>
    <row r="4" spans="1:10" ht="16.5" customHeight="1">
      <c r="A4" s="108"/>
      <c r="B4" s="37" t="s">
        <v>1</v>
      </c>
      <c r="C4" s="343"/>
      <c r="D4" s="152"/>
      <c r="E4" s="196"/>
      <c r="F4" s="197"/>
      <c r="G4" s="197"/>
      <c r="H4" s="197"/>
      <c r="I4" s="198"/>
      <c r="J4" s="199">
        <f aca="true" t="shared" si="0" ref="J4:J9">IF(E4="","",IF(F4&lt;150,"",IF(E4&lt;500,"",IF(H4&lt;20,"",IF(F4&lt;=5000,G4*1000/F4,G4*1000/5000)))))</f>
      </c>
    </row>
    <row r="5" spans="1:10" ht="16.5" customHeight="1">
      <c r="A5" s="108"/>
      <c r="B5" s="18" t="s">
        <v>2</v>
      </c>
      <c r="C5" s="344"/>
      <c r="D5" s="153"/>
      <c r="E5" s="200"/>
      <c r="F5" s="201"/>
      <c r="G5" s="201"/>
      <c r="H5" s="201"/>
      <c r="I5" s="202"/>
      <c r="J5" s="203">
        <f t="shared" si="0"/>
      </c>
    </row>
    <row r="6" spans="1:10" ht="16.5" customHeight="1">
      <c r="A6" s="108"/>
      <c r="B6" s="18" t="s">
        <v>3</v>
      </c>
      <c r="C6" s="344"/>
      <c r="D6" s="153"/>
      <c r="E6" s="200"/>
      <c r="F6" s="201"/>
      <c r="G6" s="201"/>
      <c r="H6" s="201"/>
      <c r="I6" s="202"/>
      <c r="J6" s="203">
        <f t="shared" si="0"/>
      </c>
    </row>
    <row r="7" spans="1:10" ht="16.5" customHeight="1">
      <c r="A7" s="108"/>
      <c r="B7" s="18" t="s">
        <v>4</v>
      </c>
      <c r="C7" s="344"/>
      <c r="D7" s="153"/>
      <c r="E7" s="200"/>
      <c r="F7" s="201"/>
      <c r="G7" s="201"/>
      <c r="H7" s="201"/>
      <c r="I7" s="202"/>
      <c r="J7" s="203">
        <f t="shared" si="0"/>
      </c>
    </row>
    <row r="8" spans="1:10" ht="16.5" customHeight="1">
      <c r="A8" s="117"/>
      <c r="B8" s="18" t="s">
        <v>5</v>
      </c>
      <c r="C8" s="344"/>
      <c r="D8" s="153"/>
      <c r="E8" s="200"/>
      <c r="F8" s="201"/>
      <c r="G8" s="201"/>
      <c r="H8" s="201"/>
      <c r="I8" s="202"/>
      <c r="J8" s="203">
        <f t="shared" si="0"/>
      </c>
    </row>
    <row r="9" spans="1:10" ht="16.5" customHeight="1" thickBot="1">
      <c r="A9" s="117" t="s">
        <v>58</v>
      </c>
      <c r="B9" s="56" t="s">
        <v>6</v>
      </c>
      <c r="C9" s="345"/>
      <c r="D9" s="154"/>
      <c r="E9" s="204"/>
      <c r="F9" s="205"/>
      <c r="G9" s="205"/>
      <c r="H9" s="205"/>
      <c r="I9" s="206"/>
      <c r="J9" s="207">
        <f t="shared" si="0"/>
      </c>
    </row>
    <row r="10" spans="1:10" ht="16.5" customHeight="1">
      <c r="A10" s="97" t="s">
        <v>71</v>
      </c>
      <c r="B10" s="321"/>
      <c r="C10" s="322"/>
      <c r="D10" s="323"/>
      <c r="E10" s="324"/>
      <c r="F10" s="325"/>
      <c r="G10" s="325"/>
      <c r="H10" s="325"/>
      <c r="I10" s="326"/>
      <c r="J10" s="327"/>
    </row>
    <row r="11" spans="1:10" ht="16.5" customHeight="1">
      <c r="A11" s="120" t="s">
        <v>72</v>
      </c>
      <c r="B11" s="328"/>
      <c r="C11" s="329"/>
      <c r="D11" s="330"/>
      <c r="E11" s="331"/>
      <c r="F11" s="332"/>
      <c r="G11" s="332"/>
      <c r="H11" s="332"/>
      <c r="I11" s="333"/>
      <c r="J11" s="334"/>
    </row>
    <row r="12" spans="1:10" ht="16.5" customHeight="1" thickBot="1">
      <c r="A12" s="120"/>
      <c r="B12" s="328"/>
      <c r="C12" s="329"/>
      <c r="D12" s="330"/>
      <c r="E12" s="331"/>
      <c r="F12" s="332"/>
      <c r="G12" s="332"/>
      <c r="H12" s="332"/>
      <c r="I12" s="333"/>
      <c r="J12" s="334"/>
    </row>
    <row r="13" spans="1:10" ht="16.5" customHeight="1" thickBot="1">
      <c r="A13" s="305" t="s">
        <v>34</v>
      </c>
      <c r="B13" s="328"/>
      <c r="C13" s="329"/>
      <c r="D13" s="330"/>
      <c r="E13" s="331"/>
      <c r="F13" s="332"/>
      <c r="G13" s="332"/>
      <c r="H13" s="332"/>
      <c r="I13" s="333"/>
      <c r="J13" s="334"/>
    </row>
    <row r="14" spans="1:10" ht="16.5" customHeight="1">
      <c r="A14" s="17"/>
      <c r="B14" s="328"/>
      <c r="C14" s="329"/>
      <c r="D14" s="330"/>
      <c r="E14" s="331"/>
      <c r="F14" s="332"/>
      <c r="G14" s="332"/>
      <c r="H14" s="332"/>
      <c r="I14" s="333"/>
      <c r="J14" s="334"/>
    </row>
    <row r="15" spans="1:10" ht="16.5" customHeight="1" thickBot="1">
      <c r="A15" s="401"/>
      <c r="B15" s="335"/>
      <c r="C15" s="329"/>
      <c r="D15" s="330"/>
      <c r="E15" s="331"/>
      <c r="F15" s="332"/>
      <c r="G15" s="332"/>
      <c r="H15" s="332"/>
      <c r="I15" s="333"/>
      <c r="J15" s="336"/>
    </row>
    <row r="16" spans="1:10" ht="16.5" customHeight="1" thickBot="1">
      <c r="A16" s="309" t="s">
        <v>52</v>
      </c>
      <c r="B16" s="328"/>
      <c r="C16" s="329"/>
      <c r="D16" s="330"/>
      <c r="E16" s="331"/>
      <c r="F16" s="332"/>
      <c r="G16" s="332"/>
      <c r="H16" s="332"/>
      <c r="I16" s="333"/>
      <c r="J16" s="336"/>
    </row>
    <row r="17" spans="1:10" ht="16.5" customHeight="1">
      <c r="A17" s="17"/>
      <c r="B17" s="328"/>
      <c r="C17" s="329"/>
      <c r="D17" s="330"/>
      <c r="E17" s="331"/>
      <c r="F17" s="332"/>
      <c r="G17" s="332"/>
      <c r="H17" s="332"/>
      <c r="I17" s="333"/>
      <c r="J17" s="336"/>
    </row>
    <row r="18" spans="1:10" ht="16.5" customHeight="1" thickBot="1">
      <c r="A18" s="20"/>
      <c r="B18" s="328"/>
      <c r="C18" s="329"/>
      <c r="D18" s="330"/>
      <c r="E18" s="331"/>
      <c r="F18" s="332"/>
      <c r="G18" s="332"/>
      <c r="H18" s="332"/>
      <c r="I18" s="333"/>
      <c r="J18" s="336"/>
    </row>
    <row r="19" spans="1:10" ht="16.5" customHeight="1" thickBot="1">
      <c r="A19" s="309" t="s">
        <v>36</v>
      </c>
      <c r="B19" s="328"/>
      <c r="C19" s="329"/>
      <c r="D19" s="330"/>
      <c r="E19" s="331"/>
      <c r="F19" s="332"/>
      <c r="G19" s="332"/>
      <c r="H19" s="332"/>
      <c r="I19" s="333"/>
      <c r="J19" s="336"/>
    </row>
    <row r="20" spans="1:10" ht="16.5" customHeight="1">
      <c r="A20" s="83"/>
      <c r="B20" s="328"/>
      <c r="C20" s="329"/>
      <c r="D20" s="330"/>
      <c r="E20" s="331"/>
      <c r="F20" s="332"/>
      <c r="G20" s="332"/>
      <c r="H20" s="332"/>
      <c r="I20" s="333"/>
      <c r="J20" s="336"/>
    </row>
    <row r="21" spans="1:10" ht="16.5" customHeight="1" thickBot="1">
      <c r="A21" s="84"/>
      <c r="B21" s="328"/>
      <c r="C21" s="329"/>
      <c r="D21" s="330"/>
      <c r="E21" s="331"/>
      <c r="F21" s="332"/>
      <c r="G21" s="332"/>
      <c r="H21" s="332"/>
      <c r="I21" s="333"/>
      <c r="J21" s="336"/>
    </row>
    <row r="22" spans="1:10" ht="16.5" customHeight="1" thickBot="1">
      <c r="A22" s="309" t="s">
        <v>37</v>
      </c>
      <c r="B22" s="328"/>
      <c r="C22" s="329"/>
      <c r="D22" s="330"/>
      <c r="E22" s="331"/>
      <c r="F22" s="332"/>
      <c r="G22" s="332"/>
      <c r="H22" s="332"/>
      <c r="I22" s="333"/>
      <c r="J22" s="336"/>
    </row>
    <row r="23" spans="1:10" ht="16.5" customHeight="1">
      <c r="A23" s="98" t="s">
        <v>56</v>
      </c>
      <c r="B23" s="328"/>
      <c r="C23" s="329"/>
      <c r="D23" s="330"/>
      <c r="E23" s="331"/>
      <c r="F23" s="332"/>
      <c r="G23" s="332"/>
      <c r="H23" s="332"/>
      <c r="I23" s="333"/>
      <c r="J23" s="336"/>
    </row>
    <row r="24" spans="1:10" ht="16.5" customHeight="1" thickBot="1">
      <c r="A24" s="84" t="s">
        <v>62</v>
      </c>
      <c r="B24" s="328"/>
      <c r="C24" s="329"/>
      <c r="D24" s="330"/>
      <c r="E24" s="331"/>
      <c r="F24" s="332"/>
      <c r="G24" s="332"/>
      <c r="H24" s="332"/>
      <c r="I24" s="333"/>
      <c r="J24" s="336"/>
    </row>
    <row r="25" spans="1:10" ht="16.5" customHeight="1" thickBot="1">
      <c r="A25" s="24" t="s">
        <v>39</v>
      </c>
      <c r="B25" s="337"/>
      <c r="C25" s="338"/>
      <c r="D25" s="339"/>
      <c r="E25" s="339"/>
      <c r="F25" s="340"/>
      <c r="G25" s="340"/>
      <c r="H25" s="340"/>
      <c r="I25" s="341"/>
      <c r="J25" s="342"/>
    </row>
    <row r="26" spans="1:10" ht="32.25" customHeight="1" thickBot="1">
      <c r="A26" s="28"/>
      <c r="B26" s="58"/>
      <c r="C26" s="30" t="s">
        <v>40</v>
      </c>
      <c r="D26" s="59"/>
      <c r="E26" s="32">
        <f>SUM(E4:E9)</f>
        <v>0</v>
      </c>
      <c r="F26" s="30" t="s">
        <v>43</v>
      </c>
      <c r="G26" s="33"/>
      <c r="H26" s="33"/>
      <c r="I26" s="33"/>
      <c r="J26" s="208">
        <f>IF(E26&lt;3300,"",SUM(J4:J9))</f>
      </c>
    </row>
    <row r="27" spans="1:10" ht="16.5" customHeight="1">
      <c r="A27" s="2"/>
      <c r="B27" s="1"/>
      <c r="C27" s="4"/>
      <c r="D27" s="3"/>
      <c r="E27" s="73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/>
  <mergeCells count="3">
    <mergeCell ref="I1:J1"/>
    <mergeCell ref="B2:J2"/>
    <mergeCell ref="E1:G1"/>
  </mergeCells>
  <conditionalFormatting sqref="E4:E9">
    <cfRule type="cellIs" priority="1" dxfId="6" operator="lessThan" stopIfTrue="1">
      <formula>500</formula>
    </cfRule>
  </conditionalFormatting>
  <conditionalFormatting sqref="F4:F9">
    <cfRule type="cellIs" priority="2" dxfId="6" operator="lessThan" stopIfTrue="1">
      <formula>150</formula>
    </cfRule>
  </conditionalFormatting>
  <conditionalFormatting sqref="H4:H9">
    <cfRule type="cellIs" priority="3" dxfId="6" operator="lessThan" stopIfTrue="1">
      <formula>20</formula>
    </cfRule>
  </conditionalFormatting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ht="23.25" customHeight="1" thickBot="1">
      <c r="A1" s="107" t="s">
        <v>47</v>
      </c>
      <c r="B1" s="8"/>
      <c r="C1" s="9" t="s">
        <v>24</v>
      </c>
      <c r="D1" s="51"/>
      <c r="E1" s="487"/>
      <c r="F1" s="488"/>
      <c r="G1" s="489"/>
      <c r="H1" s="35" t="s">
        <v>25</v>
      </c>
      <c r="I1" s="499" t="s">
        <v>55</v>
      </c>
      <c r="J1" s="500"/>
    </row>
    <row r="2" spans="1:10" ht="18" customHeight="1" thickBot="1">
      <c r="A2" s="108"/>
      <c r="B2" s="490" t="s">
        <v>46</v>
      </c>
      <c r="C2" s="507"/>
      <c r="D2" s="507"/>
      <c r="E2" s="507"/>
      <c r="F2" s="507"/>
      <c r="G2" s="507"/>
      <c r="H2" s="507"/>
      <c r="I2" s="507"/>
      <c r="J2" s="508"/>
    </row>
    <row r="3" spans="1:10" ht="30.75" customHeight="1" thickBot="1">
      <c r="A3" s="109"/>
      <c r="B3" s="12" t="s">
        <v>27</v>
      </c>
      <c r="C3" s="71" t="s">
        <v>28</v>
      </c>
      <c r="D3" s="71" t="s">
        <v>29</v>
      </c>
      <c r="E3" s="71" t="s">
        <v>0</v>
      </c>
      <c r="F3" s="70" t="s">
        <v>33</v>
      </c>
      <c r="G3" s="71" t="s">
        <v>32</v>
      </c>
      <c r="H3" s="36" t="s">
        <v>31</v>
      </c>
      <c r="I3" s="36" t="s">
        <v>59</v>
      </c>
      <c r="J3" s="36" t="s">
        <v>45</v>
      </c>
    </row>
    <row r="4" spans="1:10" ht="16.5" customHeight="1">
      <c r="A4" s="108"/>
      <c r="B4" s="37" t="s">
        <v>1</v>
      </c>
      <c r="C4" s="343"/>
      <c r="D4" s="152"/>
      <c r="E4" s="196"/>
      <c r="F4" s="197"/>
      <c r="G4" s="197"/>
      <c r="H4" s="197"/>
      <c r="I4" s="198"/>
      <c r="J4" s="199">
        <f aca="true" t="shared" si="0" ref="J4:J9">IF(E4="","",IF(F4&lt;150,"",IF(E4&lt;500,"",IF(H4&lt;20,"",IF(F4&lt;=5000,G4*1000/F4,G4*1000/5000)))))</f>
      </c>
    </row>
    <row r="5" spans="1:10" ht="16.5" customHeight="1">
      <c r="A5" s="108"/>
      <c r="B5" s="18" t="s">
        <v>2</v>
      </c>
      <c r="C5" s="344"/>
      <c r="D5" s="153"/>
      <c r="E5" s="200"/>
      <c r="F5" s="201"/>
      <c r="G5" s="201"/>
      <c r="H5" s="201"/>
      <c r="I5" s="202"/>
      <c r="J5" s="434">
        <f t="shared" si="0"/>
      </c>
    </row>
    <row r="6" spans="1:10" ht="16.5" customHeight="1">
      <c r="A6" s="108"/>
      <c r="B6" s="18" t="s">
        <v>3</v>
      </c>
      <c r="C6" s="344"/>
      <c r="D6" s="153"/>
      <c r="E6" s="200"/>
      <c r="F6" s="201"/>
      <c r="G6" s="201"/>
      <c r="H6" s="201"/>
      <c r="I6" s="202"/>
      <c r="J6" s="434">
        <f t="shared" si="0"/>
      </c>
    </row>
    <row r="7" spans="1:10" ht="16.5" customHeight="1">
      <c r="A7" s="108"/>
      <c r="B7" s="18" t="s">
        <v>4</v>
      </c>
      <c r="C7" s="344"/>
      <c r="D7" s="153"/>
      <c r="E7" s="200"/>
      <c r="F7" s="201"/>
      <c r="G7" s="201"/>
      <c r="H7" s="201"/>
      <c r="I7" s="202"/>
      <c r="J7" s="434">
        <f t="shared" si="0"/>
      </c>
    </row>
    <row r="8" spans="1:10" ht="16.5" customHeight="1">
      <c r="A8" s="117"/>
      <c r="B8" s="18" t="s">
        <v>5</v>
      </c>
      <c r="C8" s="344"/>
      <c r="D8" s="153"/>
      <c r="E8" s="200"/>
      <c r="F8" s="201"/>
      <c r="G8" s="201"/>
      <c r="H8" s="201"/>
      <c r="I8" s="202"/>
      <c r="J8" s="434">
        <f t="shared" si="0"/>
      </c>
    </row>
    <row r="9" spans="1:10" ht="16.5" customHeight="1" thickBot="1">
      <c r="A9" s="117" t="s">
        <v>58</v>
      </c>
      <c r="B9" s="56" t="s">
        <v>6</v>
      </c>
      <c r="C9" s="345"/>
      <c r="D9" s="154"/>
      <c r="E9" s="204"/>
      <c r="F9" s="205"/>
      <c r="G9" s="205"/>
      <c r="H9" s="205"/>
      <c r="I9" s="206"/>
      <c r="J9" s="436">
        <f t="shared" si="0"/>
      </c>
    </row>
    <row r="10" spans="1:10" ht="16.5" customHeight="1">
      <c r="A10" s="97" t="s">
        <v>71</v>
      </c>
      <c r="B10" s="321"/>
      <c r="C10" s="369"/>
      <c r="D10" s="323"/>
      <c r="E10" s="324"/>
      <c r="F10" s="325"/>
      <c r="G10" s="325"/>
      <c r="H10" s="325"/>
      <c r="I10" s="326"/>
      <c r="J10" s="327"/>
    </row>
    <row r="11" spans="1:10" ht="16.5" customHeight="1">
      <c r="A11" s="120" t="s">
        <v>72</v>
      </c>
      <c r="B11" s="328"/>
      <c r="C11" s="371"/>
      <c r="D11" s="330"/>
      <c r="E11" s="331"/>
      <c r="F11" s="332"/>
      <c r="G11" s="332"/>
      <c r="H11" s="332"/>
      <c r="I11" s="333"/>
      <c r="J11" s="334"/>
    </row>
    <row r="12" spans="1:10" ht="16.5" customHeight="1" thickBot="1">
      <c r="A12" s="120"/>
      <c r="B12" s="328"/>
      <c r="C12" s="371"/>
      <c r="D12" s="330"/>
      <c r="E12" s="331"/>
      <c r="F12" s="332"/>
      <c r="G12" s="332"/>
      <c r="H12" s="332"/>
      <c r="I12" s="333"/>
      <c r="J12" s="334"/>
    </row>
    <row r="13" spans="1:10" ht="16.5" customHeight="1" thickBot="1">
      <c r="A13" s="305" t="s">
        <v>34</v>
      </c>
      <c r="B13" s="328"/>
      <c r="C13" s="371"/>
      <c r="D13" s="330"/>
      <c r="E13" s="331"/>
      <c r="F13" s="332"/>
      <c r="G13" s="332"/>
      <c r="H13" s="332"/>
      <c r="I13" s="333"/>
      <c r="J13" s="334"/>
    </row>
    <row r="14" spans="1:10" ht="16.5" customHeight="1">
      <c r="A14" s="17"/>
      <c r="B14" s="328"/>
      <c r="C14" s="371"/>
      <c r="D14" s="330"/>
      <c r="E14" s="331"/>
      <c r="F14" s="332"/>
      <c r="G14" s="332"/>
      <c r="H14" s="332"/>
      <c r="I14" s="333"/>
      <c r="J14" s="334"/>
    </row>
    <row r="15" spans="1:10" ht="16.5" customHeight="1" thickBot="1">
      <c r="A15" s="401"/>
      <c r="B15" s="335"/>
      <c r="C15" s="371"/>
      <c r="D15" s="330"/>
      <c r="E15" s="331"/>
      <c r="F15" s="332"/>
      <c r="G15" s="332"/>
      <c r="H15" s="332"/>
      <c r="I15" s="333"/>
      <c r="J15" s="336"/>
    </row>
    <row r="16" spans="1:10" ht="16.5" customHeight="1" thickBot="1">
      <c r="A16" s="309" t="s">
        <v>52</v>
      </c>
      <c r="B16" s="328"/>
      <c r="C16" s="371"/>
      <c r="D16" s="330"/>
      <c r="E16" s="331"/>
      <c r="F16" s="332"/>
      <c r="G16" s="332"/>
      <c r="H16" s="332"/>
      <c r="I16" s="333"/>
      <c r="J16" s="336"/>
    </row>
    <row r="17" spans="1:10" ht="16.5" customHeight="1">
      <c r="A17" s="17"/>
      <c r="B17" s="328"/>
      <c r="C17" s="371"/>
      <c r="D17" s="330"/>
      <c r="E17" s="331"/>
      <c r="F17" s="332"/>
      <c r="G17" s="332"/>
      <c r="H17" s="332"/>
      <c r="I17" s="333"/>
      <c r="J17" s="336"/>
    </row>
    <row r="18" spans="1:10" ht="16.5" customHeight="1" thickBot="1">
      <c r="A18" s="20"/>
      <c r="B18" s="328"/>
      <c r="C18" s="371"/>
      <c r="D18" s="330"/>
      <c r="E18" s="331"/>
      <c r="F18" s="332"/>
      <c r="G18" s="332"/>
      <c r="H18" s="332"/>
      <c r="I18" s="333"/>
      <c r="J18" s="336"/>
    </row>
    <row r="19" spans="1:10" ht="16.5" customHeight="1" thickBot="1">
      <c r="A19" s="309" t="s">
        <v>36</v>
      </c>
      <c r="B19" s="328"/>
      <c r="C19" s="371"/>
      <c r="D19" s="330"/>
      <c r="E19" s="331"/>
      <c r="F19" s="332"/>
      <c r="G19" s="332"/>
      <c r="H19" s="332"/>
      <c r="I19" s="333"/>
      <c r="J19" s="336"/>
    </row>
    <row r="20" spans="1:10" ht="16.5" customHeight="1">
      <c r="A20" s="83"/>
      <c r="B20" s="328"/>
      <c r="C20" s="371"/>
      <c r="D20" s="330"/>
      <c r="E20" s="331"/>
      <c r="F20" s="332"/>
      <c r="G20" s="332"/>
      <c r="H20" s="332"/>
      <c r="I20" s="333"/>
      <c r="J20" s="336"/>
    </row>
    <row r="21" spans="1:10" ht="16.5" customHeight="1" thickBot="1">
      <c r="A21" s="84"/>
      <c r="B21" s="328"/>
      <c r="C21" s="371"/>
      <c r="D21" s="330"/>
      <c r="E21" s="331"/>
      <c r="F21" s="332"/>
      <c r="G21" s="332"/>
      <c r="H21" s="332"/>
      <c r="I21" s="333"/>
      <c r="J21" s="336"/>
    </row>
    <row r="22" spans="1:10" ht="16.5" customHeight="1" thickBot="1">
      <c r="A22" s="309" t="s">
        <v>37</v>
      </c>
      <c r="B22" s="328"/>
      <c r="C22" s="371"/>
      <c r="D22" s="330"/>
      <c r="E22" s="331"/>
      <c r="F22" s="332"/>
      <c r="G22" s="332"/>
      <c r="H22" s="332"/>
      <c r="I22" s="333"/>
      <c r="J22" s="336"/>
    </row>
    <row r="23" spans="1:10" ht="16.5" customHeight="1">
      <c r="A23" s="98" t="s">
        <v>56</v>
      </c>
      <c r="B23" s="328"/>
      <c r="C23" s="371"/>
      <c r="D23" s="330"/>
      <c r="E23" s="331"/>
      <c r="F23" s="332"/>
      <c r="G23" s="332"/>
      <c r="H23" s="332"/>
      <c r="I23" s="333"/>
      <c r="J23" s="336"/>
    </row>
    <row r="24" spans="1:10" ht="16.5" customHeight="1" thickBot="1">
      <c r="A24" s="84" t="s">
        <v>62</v>
      </c>
      <c r="B24" s="328"/>
      <c r="C24" s="371"/>
      <c r="D24" s="330"/>
      <c r="E24" s="331"/>
      <c r="F24" s="332"/>
      <c r="G24" s="332"/>
      <c r="H24" s="332"/>
      <c r="I24" s="333"/>
      <c r="J24" s="336"/>
    </row>
    <row r="25" spans="1:10" ht="16.5" customHeight="1" thickBot="1">
      <c r="A25" s="24" t="s">
        <v>39</v>
      </c>
      <c r="B25" s="337"/>
      <c r="C25" s="435"/>
      <c r="D25" s="339"/>
      <c r="E25" s="339"/>
      <c r="F25" s="340"/>
      <c r="G25" s="340"/>
      <c r="H25" s="340"/>
      <c r="I25" s="341"/>
      <c r="J25" s="342"/>
    </row>
    <row r="26" spans="1:10" ht="32.25" customHeight="1" thickBot="1">
      <c r="A26" s="28"/>
      <c r="B26" s="58"/>
      <c r="C26" s="30" t="s">
        <v>40</v>
      </c>
      <c r="D26" s="59"/>
      <c r="E26" s="32">
        <f>SUM(E4:E9)</f>
        <v>0</v>
      </c>
      <c r="F26" s="30" t="s">
        <v>43</v>
      </c>
      <c r="G26" s="33"/>
      <c r="H26" s="33"/>
      <c r="I26" s="33"/>
      <c r="J26" s="208">
        <f>IF(E26&lt;3300,"",SUM(J4:J9))</f>
      </c>
    </row>
    <row r="27" spans="1:10" ht="16.5" customHeight="1">
      <c r="A27" s="2"/>
      <c r="B27" s="1"/>
      <c r="C27" s="4"/>
      <c r="D27" s="3"/>
      <c r="E27" s="73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/>
  <mergeCells count="3">
    <mergeCell ref="I1:J1"/>
    <mergeCell ref="B2:J2"/>
    <mergeCell ref="E1:G1"/>
  </mergeCells>
  <conditionalFormatting sqref="E4:E9">
    <cfRule type="cellIs" priority="1" dxfId="6" operator="lessThan" stopIfTrue="1">
      <formula>500</formula>
    </cfRule>
  </conditionalFormatting>
  <conditionalFormatting sqref="F4:F9">
    <cfRule type="cellIs" priority="2" dxfId="6" operator="lessThan" stopIfTrue="1">
      <formula>150</formula>
    </cfRule>
  </conditionalFormatting>
  <conditionalFormatting sqref="H4:H9">
    <cfRule type="cellIs" priority="3" dxfId="6" operator="lessThan" stopIfTrue="1">
      <formula>20</formula>
    </cfRule>
  </conditionalFormatting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ht="23.25" customHeight="1" thickBot="1">
      <c r="A1" s="107" t="s">
        <v>47</v>
      </c>
      <c r="B1" s="8"/>
      <c r="C1" s="9" t="s">
        <v>24</v>
      </c>
      <c r="D1" s="51"/>
      <c r="E1" s="487"/>
      <c r="F1" s="488"/>
      <c r="G1" s="489"/>
      <c r="H1" s="35" t="s">
        <v>25</v>
      </c>
      <c r="I1" s="499"/>
      <c r="J1" s="500"/>
    </row>
    <row r="2" spans="1:10" ht="18" customHeight="1" thickBot="1">
      <c r="A2" s="108"/>
      <c r="B2" s="490" t="s">
        <v>46</v>
      </c>
      <c r="C2" s="507"/>
      <c r="D2" s="507"/>
      <c r="E2" s="507"/>
      <c r="F2" s="507"/>
      <c r="G2" s="507"/>
      <c r="H2" s="507"/>
      <c r="I2" s="507"/>
      <c r="J2" s="508"/>
    </row>
    <row r="3" spans="1:10" ht="30.75" customHeight="1" thickBot="1">
      <c r="A3" s="109"/>
      <c r="B3" s="12" t="s">
        <v>27</v>
      </c>
      <c r="C3" s="62" t="s">
        <v>28</v>
      </c>
      <c r="D3" s="62" t="s">
        <v>29</v>
      </c>
      <c r="E3" s="62" t="s">
        <v>0</v>
      </c>
      <c r="F3" s="63" t="s">
        <v>33</v>
      </c>
      <c r="G3" s="62" t="s">
        <v>32</v>
      </c>
      <c r="H3" s="64" t="s">
        <v>31</v>
      </c>
      <c r="I3" s="64" t="s">
        <v>59</v>
      </c>
      <c r="J3" s="64" t="s">
        <v>45</v>
      </c>
    </row>
    <row r="4" spans="1:10" ht="16.5" customHeight="1">
      <c r="A4" s="108"/>
      <c r="B4" s="37" t="s">
        <v>1</v>
      </c>
      <c r="C4" s="343"/>
      <c r="D4" s="152"/>
      <c r="E4" s="196"/>
      <c r="F4" s="197"/>
      <c r="G4" s="197"/>
      <c r="H4" s="197"/>
      <c r="I4" s="198"/>
      <c r="J4" s="199">
        <f aca="true" t="shared" si="0" ref="J4:J9">IF(E4="","",IF(F4&lt;150,"",IF(E4&lt;500,"",IF(H4&lt;20,"",IF(F4&lt;=5000,G4*1000/F4,G4*1000/5000)))))</f>
      </c>
    </row>
    <row r="5" spans="1:10" ht="16.5" customHeight="1">
      <c r="A5" s="108"/>
      <c r="B5" s="18" t="s">
        <v>2</v>
      </c>
      <c r="C5" s="344"/>
      <c r="D5" s="153"/>
      <c r="E5" s="200"/>
      <c r="F5" s="201"/>
      <c r="G5" s="201"/>
      <c r="H5" s="201"/>
      <c r="I5" s="202"/>
      <c r="J5" s="203">
        <f t="shared" si="0"/>
      </c>
    </row>
    <row r="6" spans="1:10" ht="16.5" customHeight="1">
      <c r="A6" s="108"/>
      <c r="B6" s="18" t="s">
        <v>3</v>
      </c>
      <c r="C6" s="344"/>
      <c r="D6" s="153"/>
      <c r="E6" s="200"/>
      <c r="F6" s="201"/>
      <c r="G6" s="201"/>
      <c r="H6" s="201"/>
      <c r="I6" s="202"/>
      <c r="J6" s="203">
        <f t="shared" si="0"/>
      </c>
    </row>
    <row r="7" spans="1:10" ht="16.5" customHeight="1">
      <c r="A7" s="108"/>
      <c r="B7" s="18" t="s">
        <v>4</v>
      </c>
      <c r="C7" s="344"/>
      <c r="D7" s="153"/>
      <c r="E7" s="200"/>
      <c r="F7" s="201"/>
      <c r="G7" s="201"/>
      <c r="H7" s="201"/>
      <c r="I7" s="202"/>
      <c r="J7" s="203">
        <f t="shared" si="0"/>
      </c>
    </row>
    <row r="8" spans="1:10" ht="16.5" customHeight="1">
      <c r="A8" s="117"/>
      <c r="B8" s="18" t="s">
        <v>5</v>
      </c>
      <c r="C8" s="344"/>
      <c r="D8" s="153"/>
      <c r="E8" s="200"/>
      <c r="F8" s="201"/>
      <c r="G8" s="201"/>
      <c r="H8" s="201"/>
      <c r="I8" s="202"/>
      <c r="J8" s="203">
        <f t="shared" si="0"/>
      </c>
    </row>
    <row r="9" spans="1:10" ht="16.5" customHeight="1" thickBot="1">
      <c r="A9" s="117" t="s">
        <v>58</v>
      </c>
      <c r="B9" s="56" t="s">
        <v>6</v>
      </c>
      <c r="C9" s="345"/>
      <c r="D9" s="154"/>
      <c r="E9" s="204"/>
      <c r="F9" s="205"/>
      <c r="G9" s="205"/>
      <c r="H9" s="205"/>
      <c r="I9" s="206"/>
      <c r="J9" s="207">
        <f t="shared" si="0"/>
      </c>
    </row>
    <row r="10" spans="1:10" ht="16.5" customHeight="1">
      <c r="A10" s="97" t="s">
        <v>71</v>
      </c>
      <c r="B10" s="321"/>
      <c r="C10" s="322"/>
      <c r="D10" s="323"/>
      <c r="E10" s="324"/>
      <c r="F10" s="325"/>
      <c r="G10" s="325"/>
      <c r="H10" s="325"/>
      <c r="I10" s="326"/>
      <c r="J10" s="327"/>
    </row>
    <row r="11" spans="1:10" ht="16.5" customHeight="1">
      <c r="A11" s="120" t="s">
        <v>72</v>
      </c>
      <c r="B11" s="328"/>
      <c r="C11" s="329"/>
      <c r="D11" s="330"/>
      <c r="E11" s="331"/>
      <c r="F11" s="332"/>
      <c r="G11" s="332"/>
      <c r="H11" s="332"/>
      <c r="I11" s="333"/>
      <c r="J11" s="334"/>
    </row>
    <row r="12" spans="1:10" ht="16.5" customHeight="1" thickBot="1">
      <c r="A12" s="120"/>
      <c r="B12" s="328"/>
      <c r="C12" s="329"/>
      <c r="D12" s="330"/>
      <c r="E12" s="331"/>
      <c r="F12" s="332"/>
      <c r="G12" s="332"/>
      <c r="H12" s="332"/>
      <c r="I12" s="333"/>
      <c r="J12" s="334"/>
    </row>
    <row r="13" spans="1:10" ht="16.5" customHeight="1" thickBot="1">
      <c r="A13" s="305" t="s">
        <v>34</v>
      </c>
      <c r="B13" s="328"/>
      <c r="C13" s="329"/>
      <c r="D13" s="330"/>
      <c r="E13" s="331"/>
      <c r="F13" s="332"/>
      <c r="G13" s="332"/>
      <c r="H13" s="332"/>
      <c r="I13" s="333"/>
      <c r="J13" s="334"/>
    </row>
    <row r="14" spans="1:10" ht="16.5" customHeight="1">
      <c r="A14" s="17"/>
      <c r="B14" s="328"/>
      <c r="C14" s="329"/>
      <c r="D14" s="330"/>
      <c r="E14" s="331"/>
      <c r="F14" s="332"/>
      <c r="G14" s="332"/>
      <c r="H14" s="332"/>
      <c r="I14" s="333"/>
      <c r="J14" s="334"/>
    </row>
    <row r="15" spans="1:10" ht="16.5" customHeight="1" thickBot="1">
      <c r="A15" s="401"/>
      <c r="B15" s="335"/>
      <c r="C15" s="329"/>
      <c r="D15" s="330"/>
      <c r="E15" s="331"/>
      <c r="F15" s="332"/>
      <c r="G15" s="332"/>
      <c r="H15" s="332"/>
      <c r="I15" s="333"/>
      <c r="J15" s="336"/>
    </row>
    <row r="16" spans="1:10" ht="16.5" customHeight="1" thickBot="1">
      <c r="A16" s="309" t="s">
        <v>52</v>
      </c>
      <c r="B16" s="328"/>
      <c r="C16" s="329"/>
      <c r="D16" s="330"/>
      <c r="E16" s="331"/>
      <c r="F16" s="332"/>
      <c r="G16" s="332"/>
      <c r="H16" s="332"/>
      <c r="I16" s="333"/>
      <c r="J16" s="336"/>
    </row>
    <row r="17" spans="1:10" ht="16.5" customHeight="1">
      <c r="A17" s="17"/>
      <c r="B17" s="328"/>
      <c r="C17" s="329"/>
      <c r="D17" s="330"/>
      <c r="E17" s="331"/>
      <c r="F17" s="332"/>
      <c r="G17" s="332"/>
      <c r="H17" s="332"/>
      <c r="I17" s="333"/>
      <c r="J17" s="336"/>
    </row>
    <row r="18" spans="1:10" ht="16.5" customHeight="1" thickBot="1">
      <c r="A18" s="20"/>
      <c r="B18" s="328"/>
      <c r="C18" s="329"/>
      <c r="D18" s="330"/>
      <c r="E18" s="331"/>
      <c r="F18" s="332"/>
      <c r="G18" s="332"/>
      <c r="H18" s="332"/>
      <c r="I18" s="333"/>
      <c r="J18" s="336"/>
    </row>
    <row r="19" spans="1:10" ht="16.5" customHeight="1" thickBot="1">
      <c r="A19" s="309" t="s">
        <v>36</v>
      </c>
      <c r="B19" s="328"/>
      <c r="C19" s="329"/>
      <c r="D19" s="330"/>
      <c r="E19" s="331"/>
      <c r="F19" s="332"/>
      <c r="G19" s="332"/>
      <c r="H19" s="332"/>
      <c r="I19" s="333"/>
      <c r="J19" s="336"/>
    </row>
    <row r="20" spans="1:10" ht="16.5" customHeight="1">
      <c r="A20" s="83"/>
      <c r="B20" s="328"/>
      <c r="C20" s="329"/>
      <c r="D20" s="330"/>
      <c r="E20" s="331"/>
      <c r="F20" s="332"/>
      <c r="G20" s="332"/>
      <c r="H20" s="332"/>
      <c r="I20" s="333"/>
      <c r="J20" s="336"/>
    </row>
    <row r="21" spans="1:10" ht="16.5" customHeight="1" thickBot="1">
      <c r="A21" s="84"/>
      <c r="B21" s="328"/>
      <c r="C21" s="329"/>
      <c r="D21" s="330"/>
      <c r="E21" s="331"/>
      <c r="F21" s="332"/>
      <c r="G21" s="332"/>
      <c r="H21" s="332"/>
      <c r="I21" s="333"/>
      <c r="J21" s="336"/>
    </row>
    <row r="22" spans="1:10" ht="16.5" customHeight="1" thickBot="1">
      <c r="A22" s="309" t="s">
        <v>37</v>
      </c>
      <c r="B22" s="328"/>
      <c r="C22" s="329"/>
      <c r="D22" s="330"/>
      <c r="E22" s="331"/>
      <c r="F22" s="332"/>
      <c r="G22" s="332"/>
      <c r="H22" s="332"/>
      <c r="I22" s="333"/>
      <c r="J22" s="336"/>
    </row>
    <row r="23" spans="1:10" ht="16.5" customHeight="1">
      <c r="A23" s="98" t="s">
        <v>56</v>
      </c>
      <c r="B23" s="328"/>
      <c r="C23" s="329"/>
      <c r="D23" s="330"/>
      <c r="E23" s="331"/>
      <c r="F23" s="332"/>
      <c r="G23" s="332"/>
      <c r="H23" s="332"/>
      <c r="I23" s="333"/>
      <c r="J23" s="336"/>
    </row>
    <row r="24" spans="1:10" ht="16.5" customHeight="1" thickBot="1">
      <c r="A24" s="84" t="s">
        <v>62</v>
      </c>
      <c r="B24" s="328"/>
      <c r="C24" s="329"/>
      <c r="D24" s="330"/>
      <c r="E24" s="331"/>
      <c r="F24" s="332"/>
      <c r="G24" s="332"/>
      <c r="H24" s="332"/>
      <c r="I24" s="333"/>
      <c r="J24" s="336"/>
    </row>
    <row r="25" spans="1:10" ht="16.5" customHeight="1" thickBot="1">
      <c r="A25" s="24" t="s">
        <v>39</v>
      </c>
      <c r="B25" s="337"/>
      <c r="C25" s="338"/>
      <c r="D25" s="339"/>
      <c r="E25" s="339"/>
      <c r="F25" s="340"/>
      <c r="G25" s="340"/>
      <c r="H25" s="340"/>
      <c r="I25" s="341"/>
      <c r="J25" s="342"/>
    </row>
    <row r="26" spans="1:10" ht="32.25" customHeight="1" thickBot="1">
      <c r="A26" s="28"/>
      <c r="B26" s="58"/>
      <c r="C26" s="30" t="s">
        <v>40</v>
      </c>
      <c r="D26" s="59"/>
      <c r="E26" s="32">
        <f>SUM(E4:E9)</f>
        <v>0</v>
      </c>
      <c r="F26" s="30" t="s">
        <v>43</v>
      </c>
      <c r="G26" s="33"/>
      <c r="H26" s="33"/>
      <c r="I26" s="33"/>
      <c r="J26" s="208">
        <f>IF(E26&lt;3300,"",SUM(J4:J9))</f>
      </c>
    </row>
    <row r="27" spans="1:10" ht="16.5" customHeight="1">
      <c r="A27" s="2"/>
      <c r="B27" s="1"/>
      <c r="C27" s="4"/>
      <c r="D27" s="3"/>
      <c r="E27" s="73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/>
  <mergeCells count="3">
    <mergeCell ref="I1:J1"/>
    <mergeCell ref="B2:J2"/>
    <mergeCell ref="E1:G1"/>
  </mergeCells>
  <conditionalFormatting sqref="E4:E9">
    <cfRule type="cellIs" priority="7" dxfId="0" operator="lessThan" stopIfTrue="1">
      <formula>500</formula>
    </cfRule>
  </conditionalFormatting>
  <conditionalFormatting sqref="F4:F9">
    <cfRule type="cellIs" priority="5" dxfId="0" operator="lessThan" stopIfTrue="1">
      <formula>150</formula>
    </cfRule>
  </conditionalFormatting>
  <conditionalFormatting sqref="H4:H9">
    <cfRule type="cellIs" priority="4" dxfId="0" operator="lessThan" stopIfTrue="1">
      <formula>20</formula>
    </cfRule>
  </conditionalFormatting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7">
      <selection activeCell="D10" sqref="D10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s="46" customFormat="1" ht="23.25" customHeight="1" thickBot="1">
      <c r="A1" s="107" t="s">
        <v>47</v>
      </c>
      <c r="B1" s="88"/>
      <c r="C1" s="89" t="s">
        <v>24</v>
      </c>
      <c r="D1" s="90"/>
      <c r="E1" s="487"/>
      <c r="F1" s="488"/>
      <c r="G1" s="489"/>
      <c r="H1" s="11" t="s">
        <v>25</v>
      </c>
      <c r="I1" s="499"/>
      <c r="J1" s="500"/>
    </row>
    <row r="2" spans="1:10" s="46" customFormat="1" ht="18" customHeight="1" thickBot="1">
      <c r="A2" s="108"/>
      <c r="B2" s="490" t="s">
        <v>46</v>
      </c>
      <c r="C2" s="491"/>
      <c r="D2" s="491"/>
      <c r="E2" s="491"/>
      <c r="F2" s="491"/>
      <c r="G2" s="491"/>
      <c r="H2" s="491"/>
      <c r="I2" s="491"/>
      <c r="J2" s="492"/>
    </row>
    <row r="3" spans="1:10" s="46" customFormat="1" ht="30.75" customHeight="1" thickBot="1">
      <c r="A3" s="109"/>
      <c r="B3" s="12" t="s">
        <v>27</v>
      </c>
      <c r="C3" s="65" t="s">
        <v>28</v>
      </c>
      <c r="D3" s="65" t="s">
        <v>29</v>
      </c>
      <c r="E3" s="65" t="s">
        <v>0</v>
      </c>
      <c r="F3" s="66" t="s">
        <v>33</v>
      </c>
      <c r="G3" s="65" t="s">
        <v>32</v>
      </c>
      <c r="H3" s="13" t="s">
        <v>31</v>
      </c>
      <c r="I3" s="36" t="s">
        <v>59</v>
      </c>
      <c r="J3" s="36" t="s">
        <v>45</v>
      </c>
    </row>
    <row r="4" spans="1:10" s="46" customFormat="1" ht="16.5" customHeight="1">
      <c r="A4" s="108"/>
      <c r="B4" s="37" t="s">
        <v>1</v>
      </c>
      <c r="C4" s="260"/>
      <c r="D4" s="438"/>
      <c r="E4" s="209"/>
      <c r="F4" s="210"/>
      <c r="G4" s="210"/>
      <c r="H4" s="211"/>
      <c r="I4" s="212"/>
      <c r="J4" s="213">
        <f aca="true" t="shared" si="0" ref="J4:J14">IF(F4="","",IF(F4&lt;150,"",IF(H4&lt;20,"",IF(F4&lt;=5000,G4*1000/F4,G4*1000/5000))))</f>
      </c>
    </row>
    <row r="5" spans="1:10" s="46" customFormat="1" ht="16.5" customHeight="1">
      <c r="A5" s="108"/>
      <c r="B5" s="18" t="s">
        <v>2</v>
      </c>
      <c r="C5" s="261"/>
      <c r="D5" s="439"/>
      <c r="E5" s="214"/>
      <c r="F5" s="215"/>
      <c r="G5" s="215"/>
      <c r="H5" s="216"/>
      <c r="I5" s="217"/>
      <c r="J5" s="218">
        <f t="shared" si="0"/>
      </c>
    </row>
    <row r="6" spans="1:10" s="46" customFormat="1" ht="16.5" customHeight="1">
      <c r="A6" s="108"/>
      <c r="B6" s="18" t="s">
        <v>3</v>
      </c>
      <c r="C6" s="261"/>
      <c r="D6" s="439"/>
      <c r="E6" s="214"/>
      <c r="F6" s="215"/>
      <c r="G6" s="215"/>
      <c r="H6" s="216"/>
      <c r="I6" s="217"/>
      <c r="J6" s="218">
        <f t="shared" si="0"/>
      </c>
    </row>
    <row r="7" spans="1:10" s="46" customFormat="1" ht="16.5" customHeight="1">
      <c r="A7" s="108"/>
      <c r="B7" s="18" t="s">
        <v>4</v>
      </c>
      <c r="C7" s="261"/>
      <c r="D7" s="439"/>
      <c r="E7" s="214"/>
      <c r="F7" s="215"/>
      <c r="G7" s="215"/>
      <c r="H7" s="216"/>
      <c r="I7" s="217"/>
      <c r="J7" s="218">
        <f t="shared" si="0"/>
      </c>
    </row>
    <row r="8" spans="1:10" s="46" customFormat="1" ht="16.5" customHeight="1">
      <c r="A8" s="117"/>
      <c r="B8" s="18" t="s">
        <v>5</v>
      </c>
      <c r="C8" s="261"/>
      <c r="D8" s="439"/>
      <c r="E8" s="219"/>
      <c r="F8" s="215"/>
      <c r="G8" s="215"/>
      <c r="H8" s="216"/>
      <c r="I8" s="217"/>
      <c r="J8" s="218">
        <f t="shared" si="0"/>
      </c>
    </row>
    <row r="9" spans="1:10" s="46" customFormat="1" ht="16.5" customHeight="1">
      <c r="A9" s="117" t="s">
        <v>58</v>
      </c>
      <c r="B9" s="18" t="s">
        <v>6</v>
      </c>
      <c r="C9" s="261"/>
      <c r="D9" s="439"/>
      <c r="E9" s="214"/>
      <c r="F9" s="215"/>
      <c r="G9" s="215"/>
      <c r="H9" s="216"/>
      <c r="I9" s="217"/>
      <c r="J9" s="218">
        <f t="shared" si="0"/>
      </c>
    </row>
    <row r="10" spans="1:10" s="46" customFormat="1" ht="16.5" customHeight="1">
      <c r="A10" s="97" t="s">
        <v>71</v>
      </c>
      <c r="B10" s="18" t="s">
        <v>7</v>
      </c>
      <c r="C10" s="261"/>
      <c r="D10" s="439"/>
      <c r="E10" s="214"/>
      <c r="F10" s="215"/>
      <c r="G10" s="215"/>
      <c r="H10" s="216"/>
      <c r="I10" s="217"/>
      <c r="J10" s="218">
        <f t="shared" si="0"/>
      </c>
    </row>
    <row r="11" spans="1:10" s="46" customFormat="1" ht="16.5" customHeight="1">
      <c r="A11" s="120" t="s">
        <v>72</v>
      </c>
      <c r="B11" s="18" t="s">
        <v>8</v>
      </c>
      <c r="C11" s="261"/>
      <c r="D11" s="439"/>
      <c r="E11" s="214"/>
      <c r="F11" s="215"/>
      <c r="G11" s="215"/>
      <c r="H11" s="216"/>
      <c r="I11" s="217"/>
      <c r="J11" s="218">
        <f t="shared" si="0"/>
      </c>
    </row>
    <row r="12" spans="1:10" s="46" customFormat="1" ht="16.5" customHeight="1" thickBot="1">
      <c r="A12" s="120"/>
      <c r="B12" s="18" t="s">
        <v>9</v>
      </c>
      <c r="C12" s="261"/>
      <c r="D12" s="439"/>
      <c r="E12" s="214"/>
      <c r="F12" s="215"/>
      <c r="G12" s="215"/>
      <c r="H12" s="216"/>
      <c r="I12" s="217"/>
      <c r="J12" s="218">
        <f t="shared" si="0"/>
      </c>
    </row>
    <row r="13" spans="1:10" s="46" customFormat="1" ht="16.5" customHeight="1" thickBot="1">
      <c r="A13" s="300" t="s">
        <v>34</v>
      </c>
      <c r="B13" s="18" t="s">
        <v>10</v>
      </c>
      <c r="C13" s="261"/>
      <c r="D13" s="439"/>
      <c r="E13" s="214"/>
      <c r="F13" s="215"/>
      <c r="G13" s="215"/>
      <c r="H13" s="215"/>
      <c r="I13" s="217"/>
      <c r="J13" s="218">
        <f t="shared" si="0"/>
      </c>
    </row>
    <row r="14" spans="1:10" s="46" customFormat="1" ht="16.5" customHeight="1" thickBot="1">
      <c r="A14" s="17"/>
      <c r="B14" s="56" t="s">
        <v>11</v>
      </c>
      <c r="C14" s="262"/>
      <c r="D14" s="440"/>
      <c r="E14" s="220"/>
      <c r="F14" s="221"/>
      <c r="G14" s="221"/>
      <c r="H14" s="222"/>
      <c r="I14" s="223"/>
      <c r="J14" s="224">
        <f t="shared" si="0"/>
      </c>
    </row>
    <row r="15" spans="1:10" s="46" customFormat="1" ht="16.5" customHeight="1" thickBot="1">
      <c r="A15" s="401"/>
      <c r="B15" s="57"/>
      <c r="C15" s="373"/>
      <c r="D15" s="388"/>
      <c r="E15" s="374"/>
      <c r="F15" s="375"/>
      <c r="G15" s="375"/>
      <c r="H15" s="375"/>
      <c r="I15" s="376"/>
      <c r="J15" s="377"/>
    </row>
    <row r="16" spans="1:10" s="46" customFormat="1" ht="16.5" customHeight="1" thickBot="1">
      <c r="A16" s="306" t="s">
        <v>52</v>
      </c>
      <c r="B16" s="18"/>
      <c r="C16" s="378"/>
      <c r="D16" s="382"/>
      <c r="E16" s="379"/>
      <c r="F16" s="380"/>
      <c r="G16" s="380"/>
      <c r="H16" s="380"/>
      <c r="I16" s="381"/>
      <c r="J16" s="319"/>
    </row>
    <row r="17" spans="1:10" s="46" customFormat="1" ht="16.5" customHeight="1">
      <c r="A17" s="17"/>
      <c r="B17" s="18"/>
      <c r="C17" s="378"/>
      <c r="D17" s="382"/>
      <c r="E17" s="379"/>
      <c r="F17" s="380"/>
      <c r="G17" s="380"/>
      <c r="H17" s="380"/>
      <c r="I17" s="381"/>
      <c r="J17" s="319"/>
    </row>
    <row r="18" spans="1:10" s="46" customFormat="1" ht="16.5" customHeight="1" thickBot="1">
      <c r="A18" s="84"/>
      <c r="B18" s="18"/>
      <c r="C18" s="378"/>
      <c r="D18" s="382"/>
      <c r="E18" s="379"/>
      <c r="F18" s="380"/>
      <c r="G18" s="380"/>
      <c r="H18" s="380"/>
      <c r="I18" s="381"/>
      <c r="J18" s="319"/>
    </row>
    <row r="19" spans="1:10" s="46" customFormat="1" ht="16.5" customHeight="1" thickBot="1">
      <c r="A19" s="306" t="s">
        <v>36</v>
      </c>
      <c r="B19" s="18"/>
      <c r="C19" s="378"/>
      <c r="D19" s="382"/>
      <c r="E19" s="379"/>
      <c r="F19" s="380"/>
      <c r="G19" s="380"/>
      <c r="H19" s="380"/>
      <c r="I19" s="381"/>
      <c r="J19" s="319"/>
    </row>
    <row r="20" spans="1:10" s="46" customFormat="1" ht="16.5" customHeight="1">
      <c r="A20" s="83"/>
      <c r="B20" s="18"/>
      <c r="C20" s="378"/>
      <c r="D20" s="382"/>
      <c r="E20" s="379"/>
      <c r="F20" s="380"/>
      <c r="G20" s="380"/>
      <c r="H20" s="380"/>
      <c r="I20" s="381"/>
      <c r="J20" s="319"/>
    </row>
    <row r="21" spans="1:10" s="46" customFormat="1" ht="16.5" customHeight="1" thickBot="1">
      <c r="A21" s="84"/>
      <c r="B21" s="18"/>
      <c r="C21" s="378"/>
      <c r="D21" s="382"/>
      <c r="E21" s="379"/>
      <c r="F21" s="380"/>
      <c r="G21" s="380"/>
      <c r="H21" s="380"/>
      <c r="I21" s="381"/>
      <c r="J21" s="319"/>
    </row>
    <row r="22" spans="1:10" s="46" customFormat="1" ht="16.5" customHeight="1" thickBot="1">
      <c r="A22" s="306" t="s">
        <v>37</v>
      </c>
      <c r="B22" s="18"/>
      <c r="C22" s="378"/>
      <c r="D22" s="382"/>
      <c r="E22" s="379"/>
      <c r="F22" s="380"/>
      <c r="G22" s="380"/>
      <c r="H22" s="380"/>
      <c r="I22" s="381"/>
      <c r="J22" s="319"/>
    </row>
    <row r="23" spans="1:10" s="46" customFormat="1" ht="16.5" customHeight="1">
      <c r="A23" s="17" t="s">
        <v>57</v>
      </c>
      <c r="B23" s="18"/>
      <c r="C23" s="378"/>
      <c r="D23" s="382"/>
      <c r="E23" s="379"/>
      <c r="F23" s="380"/>
      <c r="G23" s="380"/>
      <c r="H23" s="380"/>
      <c r="I23" s="381"/>
      <c r="J23" s="319"/>
    </row>
    <row r="24" spans="1:10" s="46" customFormat="1" ht="16.5" customHeight="1" thickBot="1">
      <c r="A24" s="84"/>
      <c r="B24" s="23"/>
      <c r="C24" s="378"/>
      <c r="D24" s="382"/>
      <c r="E24" s="379"/>
      <c r="F24" s="380"/>
      <c r="G24" s="380"/>
      <c r="H24" s="380"/>
      <c r="I24" s="381"/>
      <c r="J24" s="319"/>
    </row>
    <row r="25" spans="1:10" s="46" customFormat="1" ht="16.5" customHeight="1" thickBot="1">
      <c r="A25" s="123" t="s">
        <v>39</v>
      </c>
      <c r="B25" s="25"/>
      <c r="C25" s="383"/>
      <c r="D25" s="384"/>
      <c r="E25" s="385"/>
      <c r="F25" s="386"/>
      <c r="G25" s="386"/>
      <c r="H25" s="386"/>
      <c r="I25" s="387"/>
      <c r="J25" s="320"/>
    </row>
    <row r="26" spans="1:10" s="46" customFormat="1" ht="32.25" customHeight="1" thickBot="1">
      <c r="A26" s="396"/>
      <c r="B26" s="58"/>
      <c r="C26" s="30" t="s">
        <v>40</v>
      </c>
      <c r="D26" s="59"/>
      <c r="E26" s="32">
        <f>SUM(E4:E14)</f>
        <v>0</v>
      </c>
      <c r="F26" s="30" t="s">
        <v>43</v>
      </c>
      <c r="G26" s="33"/>
      <c r="H26" s="33"/>
      <c r="I26" s="33"/>
      <c r="J26" s="208">
        <f>IF(E26&lt;3500,"",SUM(J4:J14))</f>
      </c>
    </row>
    <row r="27" spans="1:10" ht="16.5" customHeight="1">
      <c r="A27" s="2"/>
      <c r="B27" s="1"/>
      <c r="C27" s="4"/>
      <c r="D27" s="3"/>
      <c r="E27" s="73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/>
  <mergeCells count="3">
    <mergeCell ref="B2:J2"/>
    <mergeCell ref="I1:J1"/>
    <mergeCell ref="E1:G1"/>
  </mergeCells>
  <conditionalFormatting sqref="E4:E14">
    <cfRule type="cellIs" priority="1" dxfId="6" operator="lessThan" stopIfTrue="1">
      <formula>100</formula>
    </cfRule>
  </conditionalFormatting>
  <conditionalFormatting sqref="F4:F14">
    <cfRule type="cellIs" priority="2" dxfId="6" operator="lessThan" stopIfTrue="1">
      <formula>150</formula>
    </cfRule>
  </conditionalFormatting>
  <conditionalFormatting sqref="H4:H14">
    <cfRule type="cellIs" priority="3" dxfId="6" operator="lessThan" stopIfTrue="1">
      <formula>20</formula>
    </cfRule>
  </conditionalFormatting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s="46" customFormat="1" ht="23.25" customHeight="1" thickBot="1">
      <c r="A1" s="107" t="s">
        <v>47</v>
      </c>
      <c r="B1" s="88"/>
      <c r="C1" s="89" t="s">
        <v>24</v>
      </c>
      <c r="D1" s="90"/>
      <c r="E1" s="487"/>
      <c r="F1" s="488"/>
      <c r="G1" s="489"/>
      <c r="H1" s="11" t="s">
        <v>25</v>
      </c>
      <c r="I1" s="499"/>
      <c r="J1" s="500"/>
    </row>
    <row r="2" spans="1:10" s="46" customFormat="1" ht="18" customHeight="1" thickBot="1">
      <c r="A2" s="108"/>
      <c r="B2" s="490" t="s">
        <v>46</v>
      </c>
      <c r="C2" s="491"/>
      <c r="D2" s="491"/>
      <c r="E2" s="491"/>
      <c r="F2" s="491"/>
      <c r="G2" s="491"/>
      <c r="H2" s="491"/>
      <c r="I2" s="491"/>
      <c r="J2" s="492"/>
    </row>
    <row r="3" spans="1:10" s="46" customFormat="1" ht="30.75" customHeight="1" thickBot="1">
      <c r="A3" s="109"/>
      <c r="B3" s="12" t="s">
        <v>27</v>
      </c>
      <c r="C3" s="65" t="s">
        <v>28</v>
      </c>
      <c r="D3" s="65" t="s">
        <v>29</v>
      </c>
      <c r="E3" s="65" t="s">
        <v>0</v>
      </c>
      <c r="F3" s="66" t="s">
        <v>33</v>
      </c>
      <c r="G3" s="65" t="s">
        <v>32</v>
      </c>
      <c r="H3" s="13" t="s">
        <v>31</v>
      </c>
      <c r="I3" s="36" t="s">
        <v>59</v>
      </c>
      <c r="J3" s="36" t="s">
        <v>45</v>
      </c>
    </row>
    <row r="4" spans="1:10" s="46" customFormat="1" ht="16.5" customHeight="1">
      <c r="A4" s="108"/>
      <c r="B4" s="37" t="s">
        <v>1</v>
      </c>
      <c r="C4" s="260"/>
      <c r="D4" s="438"/>
      <c r="E4" s="209"/>
      <c r="F4" s="210"/>
      <c r="G4" s="210"/>
      <c r="H4" s="211"/>
      <c r="I4" s="212"/>
      <c r="J4" s="213">
        <f aca="true" t="shared" si="0" ref="J4:J14">IF(F4="","",IF(F4&lt;150,"",IF(H4&lt;20,"",IF(F4&lt;=5000,G4*1000/F4,G4*1000/5000))))</f>
      </c>
    </row>
    <row r="5" spans="1:10" s="46" customFormat="1" ht="16.5" customHeight="1">
      <c r="A5" s="108"/>
      <c r="B5" s="18" t="s">
        <v>2</v>
      </c>
      <c r="C5" s="261"/>
      <c r="D5" s="439"/>
      <c r="E5" s="214"/>
      <c r="F5" s="215"/>
      <c r="G5" s="215"/>
      <c r="H5" s="216"/>
      <c r="I5" s="217"/>
      <c r="J5" s="218">
        <f t="shared" si="0"/>
      </c>
    </row>
    <row r="6" spans="1:10" s="46" customFormat="1" ht="16.5" customHeight="1">
      <c r="A6" s="108"/>
      <c r="B6" s="18" t="s">
        <v>3</v>
      </c>
      <c r="C6" s="261"/>
      <c r="D6" s="439"/>
      <c r="E6" s="214"/>
      <c r="F6" s="215"/>
      <c r="G6" s="215"/>
      <c r="H6" s="216"/>
      <c r="I6" s="217"/>
      <c r="J6" s="218">
        <f t="shared" si="0"/>
      </c>
    </row>
    <row r="7" spans="1:10" s="46" customFormat="1" ht="16.5" customHeight="1">
      <c r="A7" s="108"/>
      <c r="B7" s="18" t="s">
        <v>4</v>
      </c>
      <c r="C7" s="261"/>
      <c r="D7" s="439"/>
      <c r="E7" s="214"/>
      <c r="F7" s="215"/>
      <c r="G7" s="215"/>
      <c r="H7" s="216"/>
      <c r="I7" s="217"/>
      <c r="J7" s="218">
        <f t="shared" si="0"/>
      </c>
    </row>
    <row r="8" spans="1:10" s="46" customFormat="1" ht="16.5" customHeight="1">
      <c r="A8" s="117"/>
      <c r="B8" s="18" t="s">
        <v>5</v>
      </c>
      <c r="C8" s="261"/>
      <c r="D8" s="439"/>
      <c r="E8" s="219"/>
      <c r="F8" s="215"/>
      <c r="G8" s="215"/>
      <c r="H8" s="216"/>
      <c r="I8" s="217"/>
      <c r="J8" s="218">
        <f t="shared" si="0"/>
      </c>
    </row>
    <row r="9" spans="1:10" s="46" customFormat="1" ht="16.5" customHeight="1">
      <c r="A9" s="117" t="s">
        <v>58</v>
      </c>
      <c r="B9" s="18" t="s">
        <v>6</v>
      </c>
      <c r="C9" s="261"/>
      <c r="D9" s="439"/>
      <c r="E9" s="214"/>
      <c r="F9" s="215"/>
      <c r="G9" s="215"/>
      <c r="H9" s="216"/>
      <c r="I9" s="217"/>
      <c r="J9" s="218">
        <f t="shared" si="0"/>
      </c>
    </row>
    <row r="10" spans="1:10" s="46" customFormat="1" ht="16.5" customHeight="1">
      <c r="A10" s="97" t="s">
        <v>71</v>
      </c>
      <c r="B10" s="18" t="s">
        <v>7</v>
      </c>
      <c r="C10" s="261"/>
      <c r="D10" s="439"/>
      <c r="E10" s="214"/>
      <c r="F10" s="215"/>
      <c r="G10" s="215"/>
      <c r="H10" s="216"/>
      <c r="I10" s="217"/>
      <c r="J10" s="218">
        <f t="shared" si="0"/>
      </c>
    </row>
    <row r="11" spans="1:10" s="46" customFormat="1" ht="16.5" customHeight="1">
      <c r="A11" s="120" t="s">
        <v>72</v>
      </c>
      <c r="B11" s="18" t="s">
        <v>8</v>
      </c>
      <c r="C11" s="261"/>
      <c r="D11" s="439"/>
      <c r="E11" s="214"/>
      <c r="F11" s="215"/>
      <c r="G11" s="215"/>
      <c r="H11" s="216"/>
      <c r="I11" s="217"/>
      <c r="J11" s="218">
        <f t="shared" si="0"/>
      </c>
    </row>
    <row r="12" spans="1:10" s="46" customFormat="1" ht="16.5" customHeight="1" thickBot="1">
      <c r="A12" s="120"/>
      <c r="B12" s="18" t="s">
        <v>9</v>
      </c>
      <c r="C12" s="261"/>
      <c r="D12" s="439"/>
      <c r="E12" s="214"/>
      <c r="F12" s="215"/>
      <c r="G12" s="215"/>
      <c r="H12" s="216"/>
      <c r="I12" s="217"/>
      <c r="J12" s="218">
        <f t="shared" si="0"/>
      </c>
    </row>
    <row r="13" spans="1:10" s="46" customFormat="1" ht="16.5" customHeight="1" thickBot="1">
      <c r="A13" s="300" t="s">
        <v>34</v>
      </c>
      <c r="B13" s="18" t="s">
        <v>10</v>
      </c>
      <c r="C13" s="261"/>
      <c r="D13" s="439"/>
      <c r="E13" s="214"/>
      <c r="F13" s="215"/>
      <c r="G13" s="215"/>
      <c r="H13" s="215"/>
      <c r="I13" s="217"/>
      <c r="J13" s="218">
        <f t="shared" si="0"/>
      </c>
    </row>
    <row r="14" spans="1:10" s="46" customFormat="1" ht="16.5" customHeight="1" thickBot="1">
      <c r="A14" s="17"/>
      <c r="B14" s="56" t="s">
        <v>11</v>
      </c>
      <c r="C14" s="262"/>
      <c r="D14" s="440"/>
      <c r="E14" s="220"/>
      <c r="F14" s="221"/>
      <c r="G14" s="221"/>
      <c r="H14" s="222"/>
      <c r="I14" s="223"/>
      <c r="J14" s="224">
        <f t="shared" si="0"/>
      </c>
    </row>
    <row r="15" spans="1:10" s="46" customFormat="1" ht="16.5" customHeight="1" thickBot="1">
      <c r="A15" s="401"/>
      <c r="B15" s="57"/>
      <c r="C15" s="373"/>
      <c r="D15" s="388"/>
      <c r="E15" s="374"/>
      <c r="F15" s="375"/>
      <c r="G15" s="375"/>
      <c r="H15" s="375"/>
      <c r="I15" s="376"/>
      <c r="J15" s="377"/>
    </row>
    <row r="16" spans="1:10" s="46" customFormat="1" ht="16.5" customHeight="1" thickBot="1">
      <c r="A16" s="306" t="s">
        <v>52</v>
      </c>
      <c r="B16" s="18"/>
      <c r="C16" s="378"/>
      <c r="D16" s="382"/>
      <c r="E16" s="379"/>
      <c r="F16" s="380"/>
      <c r="G16" s="380"/>
      <c r="H16" s="380"/>
      <c r="I16" s="381"/>
      <c r="J16" s="319"/>
    </row>
    <row r="17" spans="1:10" s="46" customFormat="1" ht="16.5" customHeight="1">
      <c r="A17" s="17"/>
      <c r="B17" s="18"/>
      <c r="C17" s="378"/>
      <c r="D17" s="382"/>
      <c r="E17" s="379"/>
      <c r="F17" s="380"/>
      <c r="G17" s="380"/>
      <c r="H17" s="380"/>
      <c r="I17" s="381"/>
      <c r="J17" s="319"/>
    </row>
    <row r="18" spans="1:10" s="46" customFormat="1" ht="16.5" customHeight="1" thickBot="1">
      <c r="A18" s="84"/>
      <c r="B18" s="18"/>
      <c r="C18" s="378"/>
      <c r="D18" s="382"/>
      <c r="E18" s="379"/>
      <c r="F18" s="380"/>
      <c r="G18" s="380"/>
      <c r="H18" s="380"/>
      <c r="I18" s="381"/>
      <c r="J18" s="319"/>
    </row>
    <row r="19" spans="1:10" s="46" customFormat="1" ht="16.5" customHeight="1" thickBot="1">
      <c r="A19" s="306" t="s">
        <v>36</v>
      </c>
      <c r="B19" s="18"/>
      <c r="C19" s="378"/>
      <c r="D19" s="382"/>
      <c r="E19" s="379"/>
      <c r="F19" s="380"/>
      <c r="G19" s="380"/>
      <c r="H19" s="380"/>
      <c r="I19" s="381"/>
      <c r="J19" s="319"/>
    </row>
    <row r="20" spans="1:10" s="46" customFormat="1" ht="16.5" customHeight="1">
      <c r="A20" s="83"/>
      <c r="B20" s="18"/>
      <c r="C20" s="378"/>
      <c r="D20" s="382"/>
      <c r="E20" s="379"/>
      <c r="F20" s="380"/>
      <c r="G20" s="380"/>
      <c r="H20" s="380"/>
      <c r="I20" s="381"/>
      <c r="J20" s="319"/>
    </row>
    <row r="21" spans="1:10" s="46" customFormat="1" ht="16.5" customHeight="1" thickBot="1">
      <c r="A21" s="84"/>
      <c r="B21" s="18"/>
      <c r="C21" s="378"/>
      <c r="D21" s="382"/>
      <c r="E21" s="379"/>
      <c r="F21" s="380"/>
      <c r="G21" s="380"/>
      <c r="H21" s="380"/>
      <c r="I21" s="381"/>
      <c r="J21" s="319"/>
    </row>
    <row r="22" spans="1:10" s="46" customFormat="1" ht="16.5" customHeight="1" thickBot="1">
      <c r="A22" s="306" t="s">
        <v>37</v>
      </c>
      <c r="B22" s="18"/>
      <c r="C22" s="378"/>
      <c r="D22" s="382"/>
      <c r="E22" s="379"/>
      <c r="F22" s="380"/>
      <c r="G22" s="380"/>
      <c r="H22" s="380"/>
      <c r="I22" s="381"/>
      <c r="J22" s="319"/>
    </row>
    <row r="23" spans="1:10" s="46" customFormat="1" ht="16.5" customHeight="1">
      <c r="A23" s="17" t="s">
        <v>57</v>
      </c>
      <c r="B23" s="18"/>
      <c r="C23" s="378"/>
      <c r="D23" s="382"/>
      <c r="E23" s="379"/>
      <c r="F23" s="380"/>
      <c r="G23" s="380"/>
      <c r="H23" s="380"/>
      <c r="I23" s="381"/>
      <c r="J23" s="319"/>
    </row>
    <row r="24" spans="1:10" s="46" customFormat="1" ht="16.5" customHeight="1" thickBot="1">
      <c r="A24" s="84"/>
      <c r="B24" s="23"/>
      <c r="C24" s="378"/>
      <c r="D24" s="382"/>
      <c r="E24" s="379"/>
      <c r="F24" s="380"/>
      <c r="G24" s="380"/>
      <c r="H24" s="380"/>
      <c r="I24" s="381"/>
      <c r="J24" s="319"/>
    </row>
    <row r="25" spans="1:10" s="46" customFormat="1" ht="16.5" customHeight="1" thickBot="1">
      <c r="A25" s="123" t="s">
        <v>39</v>
      </c>
      <c r="B25" s="25"/>
      <c r="C25" s="383"/>
      <c r="D25" s="384"/>
      <c r="E25" s="385"/>
      <c r="F25" s="386"/>
      <c r="G25" s="386"/>
      <c r="H25" s="386"/>
      <c r="I25" s="387"/>
      <c r="J25" s="320"/>
    </row>
    <row r="26" spans="1:10" s="46" customFormat="1" ht="32.25" customHeight="1" thickBot="1">
      <c r="A26" s="396"/>
      <c r="B26" s="58"/>
      <c r="C26" s="30" t="s">
        <v>40</v>
      </c>
      <c r="D26" s="59"/>
      <c r="E26" s="32">
        <f>SUM(E4:E14)</f>
        <v>0</v>
      </c>
      <c r="F26" s="30" t="s">
        <v>43</v>
      </c>
      <c r="G26" s="33"/>
      <c r="H26" s="33"/>
      <c r="I26" s="33"/>
      <c r="J26" s="208">
        <f>IF(E26&lt;3500,"",SUM(J4:J14))</f>
      </c>
    </row>
    <row r="27" spans="1:10" ht="16.5" customHeight="1">
      <c r="A27" s="2"/>
      <c r="B27" s="1"/>
      <c r="C27" s="4"/>
      <c r="D27" s="3"/>
      <c r="E27" s="73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/>
  <mergeCells count="3">
    <mergeCell ref="B2:J2"/>
    <mergeCell ref="I1:J1"/>
    <mergeCell ref="E1:G1"/>
  </mergeCells>
  <conditionalFormatting sqref="E4:E14">
    <cfRule type="cellIs" priority="1" dxfId="6" operator="lessThan" stopIfTrue="1">
      <formula>100</formula>
    </cfRule>
  </conditionalFormatting>
  <conditionalFormatting sqref="F4:F14">
    <cfRule type="cellIs" priority="2" dxfId="6" operator="lessThan" stopIfTrue="1">
      <formula>150</formula>
    </cfRule>
  </conditionalFormatting>
  <conditionalFormatting sqref="H4:H14">
    <cfRule type="cellIs" priority="3" dxfId="6" operator="lessThan" stopIfTrue="1">
      <formula>20</formula>
    </cfRule>
  </conditionalFormatting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5.75390625" style="0" customWidth="1"/>
    <col min="5" max="6" width="10.75390625" style="0" customWidth="1"/>
    <col min="7" max="7" width="12.75390625" style="0" customWidth="1"/>
    <col min="8" max="8" width="8.75390625" style="0" customWidth="1"/>
    <col min="9" max="9" width="12.75390625" style="0" customWidth="1"/>
  </cols>
  <sheetData>
    <row r="1" spans="1:9" ht="23.25" customHeight="1" thickBot="1">
      <c r="A1" s="7" t="s">
        <v>23</v>
      </c>
      <c r="B1" s="88"/>
      <c r="C1" s="89" t="s">
        <v>24</v>
      </c>
      <c r="D1" s="90"/>
      <c r="E1" s="487"/>
      <c r="F1" s="488"/>
      <c r="G1" s="489"/>
      <c r="H1" s="86" t="s">
        <v>25</v>
      </c>
      <c r="I1" s="398" t="s">
        <v>70</v>
      </c>
    </row>
    <row r="2" spans="1:9" ht="18" customHeight="1" thickBot="1">
      <c r="A2" s="473"/>
      <c r="B2" s="490" t="s">
        <v>26</v>
      </c>
      <c r="C2" s="491"/>
      <c r="D2" s="491"/>
      <c r="E2" s="491"/>
      <c r="F2" s="491"/>
      <c r="G2" s="491"/>
      <c r="H2" s="491"/>
      <c r="I2" s="492"/>
    </row>
    <row r="3" spans="1:9" ht="26.25" thickBot="1">
      <c r="A3" s="108"/>
      <c r="B3" s="12" t="s">
        <v>27</v>
      </c>
      <c r="C3" s="62" t="s">
        <v>28</v>
      </c>
      <c r="D3" s="62" t="s">
        <v>29</v>
      </c>
      <c r="E3" s="62" t="s">
        <v>0</v>
      </c>
      <c r="F3" s="63" t="s">
        <v>33</v>
      </c>
      <c r="G3" s="62" t="s">
        <v>32</v>
      </c>
      <c r="H3" s="64" t="s">
        <v>31</v>
      </c>
      <c r="I3" s="64" t="s">
        <v>30</v>
      </c>
    </row>
    <row r="4" spans="1:9" ht="16.5" customHeight="1">
      <c r="A4" s="108"/>
      <c r="B4" s="14" t="s">
        <v>1</v>
      </c>
      <c r="C4" s="139"/>
      <c r="D4" s="69"/>
      <c r="E4" s="132"/>
      <c r="F4" s="133"/>
      <c r="G4" s="133"/>
      <c r="H4" s="133"/>
      <c r="I4" s="60"/>
    </row>
    <row r="5" spans="1:9" ht="16.5" customHeight="1">
      <c r="A5" s="108"/>
      <c r="B5" s="16" t="s">
        <v>2</v>
      </c>
      <c r="C5" s="139"/>
      <c r="D5" s="67"/>
      <c r="E5" s="135"/>
      <c r="F5" s="136"/>
      <c r="G5" s="136"/>
      <c r="H5" s="136"/>
      <c r="I5" s="15"/>
    </row>
    <row r="6" spans="1:9" ht="16.5" customHeight="1">
      <c r="A6" s="108"/>
      <c r="B6" s="16" t="s">
        <v>3</v>
      </c>
      <c r="C6" s="139"/>
      <c r="D6" s="67"/>
      <c r="E6" s="135"/>
      <c r="F6" s="136"/>
      <c r="G6" s="136"/>
      <c r="H6" s="136"/>
      <c r="I6" s="15"/>
    </row>
    <row r="7" spans="1:9" ht="16.5" customHeight="1">
      <c r="A7" s="108"/>
      <c r="B7" s="16" t="s">
        <v>4</v>
      </c>
      <c r="C7" s="139"/>
      <c r="D7" s="67"/>
      <c r="E7" s="135"/>
      <c r="F7" s="136"/>
      <c r="G7" s="136"/>
      <c r="H7" s="136"/>
      <c r="I7" s="15"/>
    </row>
    <row r="8" spans="1:9" ht="16.5" customHeight="1">
      <c r="A8" s="117"/>
      <c r="B8" s="16" t="s">
        <v>5</v>
      </c>
      <c r="C8" s="139"/>
      <c r="D8" s="67"/>
      <c r="E8" s="135"/>
      <c r="F8" s="136"/>
      <c r="G8" s="136"/>
      <c r="H8" s="136"/>
      <c r="I8" s="15"/>
    </row>
    <row r="9" spans="1:9" ht="16.5" customHeight="1">
      <c r="A9" s="117" t="s">
        <v>58</v>
      </c>
      <c r="B9" s="16" t="s">
        <v>6</v>
      </c>
      <c r="C9" s="139"/>
      <c r="D9" s="67"/>
      <c r="E9" s="135"/>
      <c r="F9" s="136"/>
      <c r="G9" s="136"/>
      <c r="H9" s="136"/>
      <c r="I9" s="15"/>
    </row>
    <row r="10" spans="1:9" ht="16.5" customHeight="1">
      <c r="A10" s="97" t="s">
        <v>71</v>
      </c>
      <c r="B10" s="16" t="s">
        <v>7</v>
      </c>
      <c r="C10" s="139"/>
      <c r="D10" s="67"/>
      <c r="E10" s="135"/>
      <c r="F10" s="136"/>
      <c r="G10" s="136"/>
      <c r="H10" s="136"/>
      <c r="I10" s="15"/>
    </row>
    <row r="11" spans="1:9" ht="16.5" customHeight="1">
      <c r="A11" s="120" t="s">
        <v>72</v>
      </c>
      <c r="B11" s="16" t="s">
        <v>8</v>
      </c>
      <c r="C11" s="139"/>
      <c r="D11" s="67"/>
      <c r="E11" s="135"/>
      <c r="F11" s="136"/>
      <c r="G11" s="136"/>
      <c r="H11" s="136"/>
      <c r="I11" s="15"/>
    </row>
    <row r="12" spans="1:9" ht="16.5" customHeight="1" thickBot="1">
      <c r="A12" s="474"/>
      <c r="B12" s="16" t="s">
        <v>9</v>
      </c>
      <c r="C12" s="139"/>
      <c r="D12" s="140"/>
      <c r="E12" s="135"/>
      <c r="F12" s="136"/>
      <c r="G12" s="136"/>
      <c r="H12" s="136"/>
      <c r="I12" s="15"/>
    </row>
    <row r="13" spans="1:9" ht="16.5" customHeight="1" thickBot="1">
      <c r="A13" s="305" t="s">
        <v>34</v>
      </c>
      <c r="B13" s="16" t="s">
        <v>10</v>
      </c>
      <c r="C13" s="139"/>
      <c r="D13" s="140"/>
      <c r="E13" s="135"/>
      <c r="F13" s="136"/>
      <c r="G13" s="136"/>
      <c r="H13" s="136"/>
      <c r="I13" s="15"/>
    </row>
    <row r="14" spans="1:9" ht="16.5" customHeight="1">
      <c r="A14" s="17"/>
      <c r="B14" s="16" t="s">
        <v>11</v>
      </c>
      <c r="C14" s="139"/>
      <c r="D14" s="141"/>
      <c r="E14" s="67"/>
      <c r="F14" s="136"/>
      <c r="G14" s="136"/>
      <c r="H14" s="136"/>
      <c r="I14" s="15"/>
    </row>
    <row r="15" spans="1:9" ht="16.5" customHeight="1" thickBot="1">
      <c r="A15" s="399"/>
      <c r="B15" s="54" t="s">
        <v>12</v>
      </c>
      <c r="C15" s="139"/>
      <c r="D15" s="141"/>
      <c r="E15" s="67"/>
      <c r="F15" s="136"/>
      <c r="G15" s="136"/>
      <c r="H15" s="136"/>
      <c r="I15" s="15"/>
    </row>
    <row r="16" spans="1:9" ht="16.5" customHeight="1" thickBot="1">
      <c r="A16" s="305" t="s">
        <v>35</v>
      </c>
      <c r="B16" s="16" t="s">
        <v>13</v>
      </c>
      <c r="C16" s="139"/>
      <c r="D16" s="141"/>
      <c r="E16" s="67"/>
      <c r="F16" s="136"/>
      <c r="G16" s="136"/>
      <c r="H16" s="136"/>
      <c r="I16" s="15"/>
    </row>
    <row r="17" spans="1:9" ht="16.5" customHeight="1">
      <c r="A17" s="17"/>
      <c r="B17" s="16" t="s">
        <v>14</v>
      </c>
      <c r="C17" s="139"/>
      <c r="D17" s="141"/>
      <c r="E17" s="142"/>
      <c r="F17" s="143"/>
      <c r="G17" s="144"/>
      <c r="H17" s="144"/>
      <c r="I17" s="15"/>
    </row>
    <row r="18" spans="1:9" ht="16.5" customHeight="1" thickBot="1">
      <c r="A18" s="20"/>
      <c r="B18" s="16" t="s">
        <v>15</v>
      </c>
      <c r="C18" s="139"/>
      <c r="D18" s="141"/>
      <c r="E18" s="67"/>
      <c r="F18" s="136"/>
      <c r="G18" s="136"/>
      <c r="H18" s="136"/>
      <c r="I18" s="15"/>
    </row>
    <row r="19" spans="1:9" ht="16.5" customHeight="1" thickBot="1">
      <c r="A19" s="305" t="s">
        <v>36</v>
      </c>
      <c r="B19" s="16" t="s">
        <v>16</v>
      </c>
      <c r="C19" s="139"/>
      <c r="D19" s="141"/>
      <c r="E19" s="67"/>
      <c r="F19" s="136"/>
      <c r="G19" s="136"/>
      <c r="H19" s="136"/>
      <c r="I19" s="15"/>
    </row>
    <row r="20" spans="1:9" ht="16.5" customHeight="1">
      <c r="A20" s="17"/>
      <c r="B20" s="16" t="s">
        <v>17</v>
      </c>
      <c r="C20" s="139"/>
      <c r="D20" s="141"/>
      <c r="E20" s="67"/>
      <c r="F20" s="136"/>
      <c r="G20" s="136"/>
      <c r="H20" s="136"/>
      <c r="I20" s="15"/>
    </row>
    <row r="21" spans="1:9" ht="16.5" customHeight="1" thickBot="1">
      <c r="A21" s="20"/>
      <c r="B21" s="16" t="s">
        <v>18</v>
      </c>
      <c r="C21" s="139"/>
      <c r="D21" s="141"/>
      <c r="E21" s="67"/>
      <c r="F21" s="136"/>
      <c r="G21" s="136"/>
      <c r="H21" s="136"/>
      <c r="I21" s="15"/>
    </row>
    <row r="22" spans="1:9" ht="16.5" customHeight="1" thickBot="1">
      <c r="A22" s="305" t="s">
        <v>37</v>
      </c>
      <c r="B22" s="16" t="s">
        <v>19</v>
      </c>
      <c r="C22" s="145"/>
      <c r="D22" s="67"/>
      <c r="E22" s="67"/>
      <c r="F22" s="136"/>
      <c r="G22" s="136"/>
      <c r="H22" s="136"/>
      <c r="I22" s="15"/>
    </row>
    <row r="23" spans="1:9" ht="16.5" customHeight="1" thickBot="1">
      <c r="A23" s="21" t="s">
        <v>38</v>
      </c>
      <c r="B23" s="16" t="s">
        <v>20</v>
      </c>
      <c r="C23" s="145"/>
      <c r="D23" s="67"/>
      <c r="E23" s="67"/>
      <c r="F23" s="136"/>
      <c r="G23" s="136"/>
      <c r="H23" s="136"/>
      <c r="I23" s="15"/>
    </row>
    <row r="24" spans="1:9" ht="16.5" customHeight="1" thickBot="1">
      <c r="A24" s="22"/>
      <c r="B24" s="44" t="s">
        <v>21</v>
      </c>
      <c r="C24" s="145"/>
      <c r="D24" s="67"/>
      <c r="E24" s="67"/>
      <c r="F24" s="493" t="s">
        <v>73</v>
      </c>
      <c r="G24" s="494"/>
      <c r="H24" s="495">
        <f>SUM(E4:E8)</f>
        <v>0</v>
      </c>
      <c r="I24" s="496"/>
    </row>
    <row r="25" spans="1:9" ht="16.5" customHeight="1" thickBot="1">
      <c r="A25" s="24" t="s">
        <v>39</v>
      </c>
      <c r="B25" s="45" t="s">
        <v>22</v>
      </c>
      <c r="C25" s="146"/>
      <c r="D25" s="147"/>
      <c r="E25" s="148"/>
      <c r="F25" s="493" t="s">
        <v>74</v>
      </c>
      <c r="G25" s="494"/>
      <c r="H25" s="497">
        <f>SUM(E9:E13)</f>
        <v>0</v>
      </c>
      <c r="I25" s="498"/>
    </row>
    <row r="26" spans="1:9" ht="32.25" customHeight="1" thickBot="1">
      <c r="A26" s="28"/>
      <c r="B26" s="29"/>
      <c r="C26" s="30" t="s">
        <v>40</v>
      </c>
      <c r="D26" s="31"/>
      <c r="E26" s="32">
        <f>H24+H25</f>
        <v>0</v>
      </c>
      <c r="F26" s="30"/>
      <c r="G26" s="33"/>
      <c r="H26" s="33"/>
      <c r="I26" s="34"/>
    </row>
    <row r="27" spans="1:9" ht="16.5" customHeight="1">
      <c r="A27" s="2"/>
      <c r="B27" s="1"/>
      <c r="C27" s="4"/>
      <c r="D27" s="3"/>
      <c r="E27" s="6"/>
      <c r="F27" s="4"/>
      <c r="G27" s="4"/>
      <c r="H27" s="4"/>
      <c r="I27" s="4"/>
    </row>
    <row r="28" spans="1:9" ht="16.5" customHeight="1">
      <c r="A28" s="1"/>
      <c r="B28" s="1"/>
      <c r="C28" s="5"/>
      <c r="D28" s="2"/>
      <c r="E28" s="2"/>
      <c r="F28" s="2"/>
      <c r="G28" s="2"/>
      <c r="H28" s="2"/>
      <c r="I28" s="2"/>
    </row>
    <row r="29" spans="1:9" ht="16.5" customHeight="1">
      <c r="A29" s="2"/>
      <c r="B29" s="2"/>
      <c r="C29" s="5"/>
      <c r="D29" s="2"/>
      <c r="E29" s="2"/>
      <c r="F29" s="2"/>
      <c r="G29" s="2"/>
      <c r="H29" s="2"/>
      <c r="I29" s="2"/>
    </row>
    <row r="30" spans="1:9" ht="16.5" customHeight="1">
      <c r="A30" s="6"/>
      <c r="B30" s="6"/>
      <c r="C30" s="5"/>
      <c r="D30" s="2"/>
      <c r="E30" s="2"/>
      <c r="F30" s="2"/>
      <c r="G30" s="2"/>
      <c r="H30" s="2"/>
      <c r="I30" s="2"/>
    </row>
    <row r="31" spans="1:9" ht="16.5" customHeight="1">
      <c r="A31" s="2"/>
      <c r="B31" s="2"/>
      <c r="C31" s="2"/>
      <c r="D31" s="2"/>
      <c r="E31" s="6"/>
      <c r="F31" s="6"/>
      <c r="G31" s="2"/>
      <c r="H31" s="2"/>
      <c r="I31" s="2"/>
    </row>
    <row r="32" spans="1:9" ht="16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37.5" customHeight="1">
      <c r="A33" s="2"/>
      <c r="B33" s="2"/>
      <c r="C33" s="4"/>
      <c r="D33" s="3"/>
      <c r="E33" s="6"/>
      <c r="F33" s="4"/>
      <c r="G33" s="4"/>
      <c r="H33" s="4"/>
      <c r="I33" s="4"/>
    </row>
  </sheetData>
  <sheetProtection/>
  <mergeCells count="6">
    <mergeCell ref="E1:G1"/>
    <mergeCell ref="B2:I2"/>
    <mergeCell ref="F24:G24"/>
    <mergeCell ref="H24:I24"/>
    <mergeCell ref="F25:G25"/>
    <mergeCell ref="H25:I25"/>
  </mergeCells>
  <conditionalFormatting sqref="H25:I25">
    <cfRule type="colorScale" priority="2" dxfId="106">
      <colorScale>
        <cfvo type="num" val="600"/>
        <cfvo type="max"/>
        <color rgb="FFFF0000"/>
        <color rgb="FFFFEF9C"/>
      </colorScale>
    </cfRule>
  </conditionalFormatting>
  <conditionalFormatting sqref="E26">
    <cfRule type="colorScale" priority="1" dxfId="106">
      <colorScale>
        <cfvo type="num" val="2000"/>
        <cfvo type="max"/>
        <color rgb="FFFF0000"/>
        <color rgb="FFFFEF9C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I1" sqref="I1:J1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s="46" customFormat="1" ht="23.25" customHeight="1" thickBot="1">
      <c r="A1" s="107" t="s">
        <v>47</v>
      </c>
      <c r="B1" s="88"/>
      <c r="C1" s="89" t="s">
        <v>24</v>
      </c>
      <c r="D1" s="90"/>
      <c r="E1" s="487"/>
      <c r="F1" s="488"/>
      <c r="G1" s="489"/>
      <c r="H1" s="11" t="s">
        <v>25</v>
      </c>
      <c r="I1" s="499"/>
      <c r="J1" s="500"/>
    </row>
    <row r="2" spans="1:10" s="46" customFormat="1" ht="18" customHeight="1" thickBot="1">
      <c r="A2" s="108"/>
      <c r="B2" s="490" t="s">
        <v>46</v>
      </c>
      <c r="C2" s="491"/>
      <c r="D2" s="491"/>
      <c r="E2" s="491"/>
      <c r="F2" s="491"/>
      <c r="G2" s="491"/>
      <c r="H2" s="491"/>
      <c r="I2" s="491"/>
      <c r="J2" s="492"/>
    </row>
    <row r="3" spans="1:10" s="46" customFormat="1" ht="30.75" customHeight="1" thickBot="1">
      <c r="A3" s="109"/>
      <c r="B3" s="12" t="s">
        <v>27</v>
      </c>
      <c r="C3" s="65" t="s">
        <v>28</v>
      </c>
      <c r="D3" s="65" t="s">
        <v>29</v>
      </c>
      <c r="E3" s="65" t="s">
        <v>0</v>
      </c>
      <c r="F3" s="66" t="s">
        <v>33</v>
      </c>
      <c r="G3" s="65" t="s">
        <v>32</v>
      </c>
      <c r="H3" s="13" t="s">
        <v>31</v>
      </c>
      <c r="I3" s="36" t="s">
        <v>59</v>
      </c>
      <c r="J3" s="36" t="s">
        <v>45</v>
      </c>
    </row>
    <row r="4" spans="1:10" s="46" customFormat="1" ht="16.5" customHeight="1">
      <c r="A4" s="108"/>
      <c r="B4" s="37" t="s">
        <v>1</v>
      </c>
      <c r="C4" s="437"/>
      <c r="D4" s="438"/>
      <c r="E4" s="209"/>
      <c r="F4" s="210"/>
      <c r="G4" s="210"/>
      <c r="H4" s="211"/>
      <c r="I4" s="212"/>
      <c r="J4" s="213">
        <f>IF(F4="","",IF(F4&lt;150,"",IF(H4&lt;20,"",IF(F4&lt;=5000,G4*1000/F4,G4*1000/5000))))</f>
      </c>
    </row>
    <row r="5" spans="1:10" s="46" customFormat="1" ht="16.5" customHeight="1">
      <c r="A5" s="108"/>
      <c r="B5" s="18" t="s">
        <v>2</v>
      </c>
      <c r="C5" s="261"/>
      <c r="D5" s="439"/>
      <c r="E5" s="214"/>
      <c r="F5" s="215"/>
      <c r="G5" s="215"/>
      <c r="H5" s="216"/>
      <c r="I5" s="217"/>
      <c r="J5" s="218">
        <f aca="true" t="shared" si="0" ref="J5:J14">IF(F5="","",IF(F5&lt;150,"",IF(H5&lt;20,"",IF(F5&lt;=5000,G5*1000/F5,G5*1000/5000))))</f>
      </c>
    </row>
    <row r="6" spans="1:10" s="46" customFormat="1" ht="16.5" customHeight="1">
      <c r="A6" s="108"/>
      <c r="B6" s="18" t="s">
        <v>3</v>
      </c>
      <c r="C6" s="261"/>
      <c r="D6" s="439"/>
      <c r="E6" s="214"/>
      <c r="F6" s="215"/>
      <c r="G6" s="215"/>
      <c r="H6" s="216"/>
      <c r="I6" s="217"/>
      <c r="J6" s="218">
        <f t="shared" si="0"/>
      </c>
    </row>
    <row r="7" spans="1:10" s="46" customFormat="1" ht="16.5" customHeight="1">
      <c r="A7" s="108"/>
      <c r="B7" s="18" t="s">
        <v>4</v>
      </c>
      <c r="C7" s="261"/>
      <c r="D7" s="439"/>
      <c r="E7" s="214"/>
      <c r="F7" s="215"/>
      <c r="G7" s="215"/>
      <c r="H7" s="216"/>
      <c r="I7" s="217"/>
      <c r="J7" s="218">
        <f t="shared" si="0"/>
      </c>
    </row>
    <row r="8" spans="1:10" s="46" customFormat="1" ht="16.5" customHeight="1">
      <c r="A8" s="117"/>
      <c r="B8" s="18" t="s">
        <v>5</v>
      </c>
      <c r="C8" s="261"/>
      <c r="D8" s="439"/>
      <c r="E8" s="219"/>
      <c r="F8" s="215"/>
      <c r="G8" s="215"/>
      <c r="H8" s="216"/>
      <c r="I8" s="217"/>
      <c r="J8" s="218">
        <f t="shared" si="0"/>
      </c>
    </row>
    <row r="9" spans="1:10" s="46" customFormat="1" ht="16.5" customHeight="1">
      <c r="A9" s="117" t="s">
        <v>58</v>
      </c>
      <c r="B9" s="18" t="s">
        <v>6</v>
      </c>
      <c r="C9" s="261"/>
      <c r="D9" s="439"/>
      <c r="E9" s="214"/>
      <c r="F9" s="215"/>
      <c r="G9" s="215"/>
      <c r="H9" s="216"/>
      <c r="I9" s="217"/>
      <c r="J9" s="218">
        <f t="shared" si="0"/>
      </c>
    </row>
    <row r="10" spans="1:10" s="46" customFormat="1" ht="16.5" customHeight="1">
      <c r="A10" s="97" t="s">
        <v>71</v>
      </c>
      <c r="B10" s="18" t="s">
        <v>7</v>
      </c>
      <c r="C10" s="261"/>
      <c r="D10" s="439"/>
      <c r="E10" s="214"/>
      <c r="F10" s="215"/>
      <c r="G10" s="215"/>
      <c r="H10" s="216"/>
      <c r="I10" s="217"/>
      <c r="J10" s="218">
        <f t="shared" si="0"/>
      </c>
    </row>
    <row r="11" spans="1:10" s="46" customFormat="1" ht="16.5" customHeight="1">
      <c r="A11" s="120" t="s">
        <v>72</v>
      </c>
      <c r="B11" s="18" t="s">
        <v>8</v>
      </c>
      <c r="C11" s="261"/>
      <c r="D11" s="439"/>
      <c r="E11" s="214"/>
      <c r="F11" s="215"/>
      <c r="G11" s="215"/>
      <c r="H11" s="216"/>
      <c r="I11" s="217"/>
      <c r="J11" s="218">
        <f t="shared" si="0"/>
      </c>
    </row>
    <row r="12" spans="1:10" s="46" customFormat="1" ht="16.5" customHeight="1" thickBot="1">
      <c r="A12" s="120"/>
      <c r="B12" s="18" t="s">
        <v>9</v>
      </c>
      <c r="C12" s="261"/>
      <c r="D12" s="439"/>
      <c r="E12" s="214"/>
      <c r="F12" s="215"/>
      <c r="G12" s="215"/>
      <c r="H12" s="216"/>
      <c r="I12" s="217"/>
      <c r="J12" s="218">
        <f t="shared" si="0"/>
      </c>
    </row>
    <row r="13" spans="1:10" s="46" customFormat="1" ht="16.5" customHeight="1" thickBot="1">
      <c r="A13" s="300" t="s">
        <v>34</v>
      </c>
      <c r="B13" s="18" t="s">
        <v>10</v>
      </c>
      <c r="C13" s="261"/>
      <c r="D13" s="439"/>
      <c r="E13" s="214"/>
      <c r="F13" s="215"/>
      <c r="G13" s="215"/>
      <c r="H13" s="215"/>
      <c r="I13" s="217"/>
      <c r="J13" s="218">
        <f t="shared" si="0"/>
      </c>
    </row>
    <row r="14" spans="1:10" s="46" customFormat="1" ht="16.5" customHeight="1" thickBot="1">
      <c r="A14" s="17"/>
      <c r="B14" s="56" t="s">
        <v>11</v>
      </c>
      <c r="C14" s="262"/>
      <c r="D14" s="440"/>
      <c r="E14" s="220"/>
      <c r="F14" s="221"/>
      <c r="G14" s="221"/>
      <c r="H14" s="222"/>
      <c r="I14" s="223"/>
      <c r="J14" s="224">
        <f t="shared" si="0"/>
      </c>
    </row>
    <row r="15" spans="1:10" s="46" customFormat="1" ht="16.5" customHeight="1" thickBot="1">
      <c r="A15" s="401"/>
      <c r="B15" s="57"/>
      <c r="C15" s="373"/>
      <c r="D15" s="388"/>
      <c r="E15" s="374"/>
      <c r="F15" s="375"/>
      <c r="G15" s="375"/>
      <c r="H15" s="375"/>
      <c r="I15" s="376"/>
      <c r="J15" s="377"/>
    </row>
    <row r="16" spans="1:10" s="46" customFormat="1" ht="16.5" customHeight="1" thickBot="1">
      <c r="A16" s="306" t="s">
        <v>52</v>
      </c>
      <c r="B16" s="18"/>
      <c r="C16" s="378"/>
      <c r="D16" s="382"/>
      <c r="E16" s="379"/>
      <c r="F16" s="380"/>
      <c r="G16" s="380"/>
      <c r="H16" s="380"/>
      <c r="I16" s="381"/>
      <c r="J16" s="319"/>
    </row>
    <row r="17" spans="1:10" s="46" customFormat="1" ht="16.5" customHeight="1">
      <c r="A17" s="17"/>
      <c r="B17" s="18"/>
      <c r="C17" s="378"/>
      <c r="D17" s="382"/>
      <c r="E17" s="379"/>
      <c r="F17" s="380"/>
      <c r="G17" s="380"/>
      <c r="H17" s="380"/>
      <c r="I17" s="381"/>
      <c r="J17" s="319"/>
    </row>
    <row r="18" spans="1:10" s="46" customFormat="1" ht="16.5" customHeight="1" thickBot="1">
      <c r="A18" s="84"/>
      <c r="B18" s="18"/>
      <c r="C18" s="378"/>
      <c r="D18" s="382"/>
      <c r="E18" s="379"/>
      <c r="F18" s="380"/>
      <c r="G18" s="380"/>
      <c r="H18" s="380"/>
      <c r="I18" s="381"/>
      <c r="J18" s="319"/>
    </row>
    <row r="19" spans="1:10" s="46" customFormat="1" ht="16.5" customHeight="1" thickBot="1">
      <c r="A19" s="306" t="s">
        <v>36</v>
      </c>
      <c r="B19" s="18"/>
      <c r="C19" s="378"/>
      <c r="D19" s="382"/>
      <c r="E19" s="379"/>
      <c r="F19" s="380"/>
      <c r="G19" s="380"/>
      <c r="H19" s="380"/>
      <c r="I19" s="381"/>
      <c r="J19" s="319"/>
    </row>
    <row r="20" spans="1:10" s="46" customFormat="1" ht="16.5" customHeight="1">
      <c r="A20" s="83"/>
      <c r="B20" s="18"/>
      <c r="C20" s="378"/>
      <c r="D20" s="382"/>
      <c r="E20" s="379"/>
      <c r="F20" s="380"/>
      <c r="G20" s="380"/>
      <c r="H20" s="380"/>
      <c r="I20" s="381"/>
      <c r="J20" s="319"/>
    </row>
    <row r="21" spans="1:10" s="46" customFormat="1" ht="16.5" customHeight="1" thickBot="1">
      <c r="A21" s="84"/>
      <c r="B21" s="18"/>
      <c r="C21" s="378"/>
      <c r="D21" s="382"/>
      <c r="E21" s="379"/>
      <c r="F21" s="380"/>
      <c r="G21" s="380"/>
      <c r="H21" s="380"/>
      <c r="I21" s="381"/>
      <c r="J21" s="319"/>
    </row>
    <row r="22" spans="1:10" s="46" customFormat="1" ht="16.5" customHeight="1" thickBot="1">
      <c r="A22" s="306" t="s">
        <v>37</v>
      </c>
      <c r="B22" s="18"/>
      <c r="C22" s="378"/>
      <c r="D22" s="382"/>
      <c r="E22" s="379"/>
      <c r="F22" s="380"/>
      <c r="G22" s="380"/>
      <c r="H22" s="380"/>
      <c r="I22" s="381"/>
      <c r="J22" s="319"/>
    </row>
    <row r="23" spans="1:10" s="46" customFormat="1" ht="16.5" customHeight="1">
      <c r="A23" s="17" t="s">
        <v>57</v>
      </c>
      <c r="B23" s="18"/>
      <c r="C23" s="378"/>
      <c r="D23" s="382"/>
      <c r="E23" s="379"/>
      <c r="F23" s="380"/>
      <c r="G23" s="380"/>
      <c r="H23" s="380"/>
      <c r="I23" s="381"/>
      <c r="J23" s="319"/>
    </row>
    <row r="24" spans="1:10" s="46" customFormat="1" ht="16.5" customHeight="1" thickBot="1">
      <c r="A24" s="84"/>
      <c r="B24" s="47"/>
      <c r="C24" s="378"/>
      <c r="D24" s="382"/>
      <c r="E24" s="379"/>
      <c r="F24" s="380"/>
      <c r="G24" s="380"/>
      <c r="H24" s="380"/>
      <c r="I24" s="381"/>
      <c r="J24" s="319"/>
    </row>
    <row r="25" spans="1:10" s="46" customFormat="1" ht="16.5" customHeight="1" thickBot="1">
      <c r="A25" s="123" t="s">
        <v>39</v>
      </c>
      <c r="B25" s="48"/>
      <c r="C25" s="383"/>
      <c r="D25" s="384"/>
      <c r="E25" s="385"/>
      <c r="F25" s="386"/>
      <c r="G25" s="386"/>
      <c r="H25" s="386"/>
      <c r="I25" s="387"/>
      <c r="J25" s="320"/>
    </row>
    <row r="26" spans="1:10" s="46" customFormat="1" ht="32.25" customHeight="1" thickBot="1">
      <c r="A26" s="49"/>
      <c r="B26" s="58"/>
      <c r="C26" s="30" t="s">
        <v>40</v>
      </c>
      <c r="D26" s="59"/>
      <c r="E26" s="32">
        <f>SUM(E4:E14)</f>
        <v>0</v>
      </c>
      <c r="F26" s="30" t="s">
        <v>43</v>
      </c>
      <c r="G26" s="33"/>
      <c r="H26" s="33"/>
      <c r="I26" s="33"/>
      <c r="J26" s="208">
        <f>IF(E26&lt;3500,"",SUM(J4:J14))</f>
      </c>
    </row>
    <row r="27" spans="1:10" ht="16.5" customHeight="1">
      <c r="A27" s="2"/>
      <c r="B27" s="1"/>
      <c r="C27" s="4"/>
      <c r="D27" s="3"/>
      <c r="E27" s="73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/>
  <mergeCells count="3">
    <mergeCell ref="B2:J2"/>
    <mergeCell ref="I1:J1"/>
    <mergeCell ref="E1:G1"/>
  </mergeCells>
  <conditionalFormatting sqref="E4:E14">
    <cfRule type="cellIs" priority="6" dxfId="0" operator="lessThan" stopIfTrue="1">
      <formula>100</formula>
    </cfRule>
  </conditionalFormatting>
  <conditionalFormatting sqref="F4:F14">
    <cfRule type="cellIs" priority="5" dxfId="0" operator="lessThan" stopIfTrue="1">
      <formula>150</formula>
    </cfRule>
  </conditionalFormatting>
  <conditionalFormatting sqref="H4:H14">
    <cfRule type="cellIs" priority="4" dxfId="0" operator="lessThan" stopIfTrue="1">
      <formula>20</formula>
    </cfRule>
  </conditionalFormatting>
  <conditionalFormatting sqref="E4:E14">
    <cfRule type="cellIs" priority="3" dxfId="0" operator="lessThan" stopIfTrue="1">
      <formula>100</formula>
    </cfRule>
  </conditionalFormatting>
  <conditionalFormatting sqref="F4:F14">
    <cfRule type="cellIs" priority="2" dxfId="0" operator="lessThan" stopIfTrue="1">
      <formula>150</formula>
    </cfRule>
  </conditionalFormatting>
  <conditionalFormatting sqref="H4:H14">
    <cfRule type="cellIs" priority="1" dxfId="0" operator="lessThan" stopIfTrue="1">
      <formula>20</formula>
    </cfRule>
  </conditionalFormatting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ht="23.25" customHeight="1" thickBot="1">
      <c r="A1" s="107" t="s">
        <v>47</v>
      </c>
      <c r="B1" s="88"/>
      <c r="C1" s="89" t="s">
        <v>24</v>
      </c>
      <c r="D1" s="90"/>
      <c r="E1" s="487"/>
      <c r="F1" s="488"/>
      <c r="G1" s="489"/>
      <c r="H1" s="11" t="s">
        <v>25</v>
      </c>
      <c r="I1" s="499"/>
      <c r="J1" s="500"/>
    </row>
    <row r="2" spans="1:10" ht="18" customHeight="1" thickBot="1">
      <c r="A2" s="108"/>
      <c r="B2" s="501" t="s">
        <v>46</v>
      </c>
      <c r="C2" s="502"/>
      <c r="D2" s="502"/>
      <c r="E2" s="502"/>
      <c r="F2" s="502"/>
      <c r="G2" s="502"/>
      <c r="H2" s="502"/>
      <c r="I2" s="502"/>
      <c r="J2" s="503"/>
    </row>
    <row r="3" spans="1:10" ht="30.75" customHeight="1" thickBot="1">
      <c r="A3" s="109"/>
      <c r="B3" s="110" t="s">
        <v>27</v>
      </c>
      <c r="C3" s="111" t="s">
        <v>28</v>
      </c>
      <c r="D3" s="111" t="s">
        <v>29</v>
      </c>
      <c r="E3" s="111" t="s">
        <v>0</v>
      </c>
      <c r="F3" s="112" t="s">
        <v>33</v>
      </c>
      <c r="G3" s="113" t="s">
        <v>32</v>
      </c>
      <c r="H3" s="114" t="s">
        <v>31</v>
      </c>
      <c r="I3" s="114" t="s">
        <v>44</v>
      </c>
      <c r="J3" s="36" t="s">
        <v>45</v>
      </c>
    </row>
    <row r="4" spans="1:10" ht="16.5" customHeight="1">
      <c r="A4" s="108"/>
      <c r="B4" s="115" t="s">
        <v>1</v>
      </c>
      <c r="C4" s="310"/>
      <c r="D4" s="311"/>
      <c r="E4" s="316"/>
      <c r="F4" s="225"/>
      <c r="G4" s="225"/>
      <c r="H4" s="225"/>
      <c r="I4" s="226"/>
      <c r="J4" s="227">
        <f>IF(E4&lt;700,"",IF(H4&lt;50,"",IF(E4&lt;700,"",IF(F4&lt;250,"",G4*1000/F4))))</f>
      </c>
    </row>
    <row r="5" spans="1:10" ht="16.5" customHeight="1">
      <c r="A5" s="108"/>
      <c r="B5" s="116" t="s">
        <v>2</v>
      </c>
      <c r="C5" s="312"/>
      <c r="D5" s="313"/>
      <c r="E5" s="317"/>
      <c r="F5" s="228"/>
      <c r="G5" s="228"/>
      <c r="H5" s="228"/>
      <c r="I5" s="229"/>
      <c r="J5" s="230">
        <f>IF(E5&lt;700,"",IF(H5&lt;50,"",IF(E5&lt;700,"",IF(F5&lt;250,"",G5*1000/F5))))</f>
      </c>
    </row>
    <row r="6" spans="1:10" ht="16.5" customHeight="1">
      <c r="A6" s="108"/>
      <c r="B6" s="116" t="s">
        <v>3</v>
      </c>
      <c r="C6" s="312"/>
      <c r="D6" s="313"/>
      <c r="E6" s="317"/>
      <c r="F6" s="228"/>
      <c r="G6" s="228"/>
      <c r="H6" s="228"/>
      <c r="I6" s="229"/>
      <c r="J6" s="230">
        <f>IF(E6&lt;700,"",IF(H6&lt;50,"",IF(E6&lt;700,"",IF(F6&lt;250,"",G6*1000/F6))))</f>
      </c>
    </row>
    <row r="7" spans="1:10" ht="16.5" customHeight="1" thickBot="1">
      <c r="A7" s="108"/>
      <c r="B7" s="118" t="s">
        <v>4</v>
      </c>
      <c r="C7" s="314"/>
      <c r="D7" s="315"/>
      <c r="E7" s="318"/>
      <c r="F7" s="231"/>
      <c r="G7" s="231"/>
      <c r="H7" s="231"/>
      <c r="I7" s="232"/>
      <c r="J7" s="233">
        <f>IF(E7&lt;700,"",IF(H7&lt;50,"",IF(E7&lt;700,"",IF(F7&lt;250,"",G7*1000/F7))))</f>
      </c>
    </row>
    <row r="8" spans="1:10" ht="16.5" customHeight="1">
      <c r="A8" s="117"/>
      <c r="B8" s="169"/>
      <c r="C8" s="389"/>
      <c r="D8" s="368"/>
      <c r="E8" s="347"/>
      <c r="F8" s="367"/>
      <c r="G8" s="367"/>
      <c r="H8" s="367"/>
      <c r="I8" s="349"/>
      <c r="J8" s="99"/>
    </row>
    <row r="9" spans="1:10" ht="16.5" customHeight="1">
      <c r="A9" s="117" t="s">
        <v>58</v>
      </c>
      <c r="B9" s="170"/>
      <c r="C9" s="390"/>
      <c r="D9" s="68"/>
      <c r="E9" s="269"/>
      <c r="F9" s="143"/>
      <c r="G9" s="143"/>
      <c r="H9" s="143"/>
      <c r="I9" s="352"/>
      <c r="J9" s="42"/>
    </row>
    <row r="10" spans="1:10" ht="16.5" customHeight="1">
      <c r="A10" s="97" t="s">
        <v>71</v>
      </c>
      <c r="B10" s="170"/>
      <c r="C10" s="390"/>
      <c r="D10" s="68"/>
      <c r="E10" s="269"/>
      <c r="F10" s="143"/>
      <c r="G10" s="143"/>
      <c r="H10" s="143"/>
      <c r="I10" s="352"/>
      <c r="J10" s="42"/>
    </row>
    <row r="11" spans="1:10" ht="16.5" customHeight="1">
      <c r="A11" s="120" t="s">
        <v>72</v>
      </c>
      <c r="B11" s="170"/>
      <c r="C11" s="390"/>
      <c r="D11" s="68"/>
      <c r="E11" s="269"/>
      <c r="F11" s="143"/>
      <c r="G11" s="143"/>
      <c r="H11" s="143"/>
      <c r="I11" s="352"/>
      <c r="J11" s="42"/>
    </row>
    <row r="12" spans="1:10" ht="16.5" customHeight="1" thickBot="1">
      <c r="A12" s="120"/>
      <c r="B12" s="170"/>
      <c r="C12" s="390"/>
      <c r="D12" s="140"/>
      <c r="E12" s="269"/>
      <c r="F12" s="143"/>
      <c r="G12" s="143"/>
      <c r="H12" s="143"/>
      <c r="I12" s="352"/>
      <c r="J12" s="42"/>
    </row>
    <row r="13" spans="1:10" ht="16.5" customHeight="1" thickBot="1">
      <c r="A13" s="300" t="s">
        <v>34</v>
      </c>
      <c r="B13" s="170"/>
      <c r="C13" s="390"/>
      <c r="D13" s="140"/>
      <c r="E13" s="269"/>
      <c r="F13" s="143"/>
      <c r="G13" s="143"/>
      <c r="H13" s="143"/>
      <c r="I13" s="352"/>
      <c r="J13" s="42"/>
    </row>
    <row r="14" spans="1:10" ht="16.5" customHeight="1">
      <c r="A14" s="17"/>
      <c r="B14" s="170"/>
      <c r="C14" s="390"/>
      <c r="D14" s="362"/>
      <c r="E14" s="269"/>
      <c r="F14" s="143"/>
      <c r="G14" s="143"/>
      <c r="H14" s="143"/>
      <c r="I14" s="352"/>
      <c r="J14" s="42"/>
    </row>
    <row r="15" spans="1:10" ht="16.5" customHeight="1" thickBot="1">
      <c r="A15" s="399"/>
      <c r="B15" s="171"/>
      <c r="C15" s="390"/>
      <c r="D15" s="362"/>
      <c r="E15" s="269"/>
      <c r="F15" s="143"/>
      <c r="G15" s="143"/>
      <c r="H15" s="143"/>
      <c r="I15" s="352"/>
      <c r="J15" s="42"/>
    </row>
    <row r="16" spans="1:10" ht="16.5" customHeight="1" thickBot="1">
      <c r="A16" s="300" t="s">
        <v>35</v>
      </c>
      <c r="B16" s="170"/>
      <c r="C16" s="390"/>
      <c r="D16" s="362"/>
      <c r="E16" s="269"/>
      <c r="F16" s="143"/>
      <c r="G16" s="143"/>
      <c r="H16" s="143"/>
      <c r="I16" s="352"/>
      <c r="J16" s="42"/>
    </row>
    <row r="17" spans="1:10" ht="16.5" customHeight="1">
      <c r="A17" s="17"/>
      <c r="B17" s="170"/>
      <c r="C17" s="393"/>
      <c r="D17" s="362"/>
      <c r="E17" s="364"/>
      <c r="F17" s="143"/>
      <c r="G17" s="394"/>
      <c r="H17" s="394"/>
      <c r="I17" s="366"/>
      <c r="J17" s="42"/>
    </row>
    <row r="18" spans="1:10" ht="16.5" customHeight="1" thickBot="1">
      <c r="A18" s="20"/>
      <c r="B18" s="170"/>
      <c r="C18" s="390"/>
      <c r="D18" s="362"/>
      <c r="E18" s="269"/>
      <c r="F18" s="143"/>
      <c r="G18" s="143"/>
      <c r="H18" s="143"/>
      <c r="I18" s="352"/>
      <c r="J18" s="42"/>
    </row>
    <row r="19" spans="1:10" ht="16.5" customHeight="1" thickBot="1">
      <c r="A19" s="300" t="s">
        <v>36</v>
      </c>
      <c r="B19" s="170"/>
      <c r="C19" s="390"/>
      <c r="D19" s="362"/>
      <c r="E19" s="269"/>
      <c r="F19" s="143"/>
      <c r="G19" s="143"/>
      <c r="H19" s="143"/>
      <c r="I19" s="352"/>
      <c r="J19" s="42"/>
    </row>
    <row r="20" spans="1:10" ht="16.5" customHeight="1">
      <c r="A20" s="17"/>
      <c r="B20" s="170"/>
      <c r="C20" s="390"/>
      <c r="D20" s="362"/>
      <c r="E20" s="269"/>
      <c r="F20" s="143"/>
      <c r="G20" s="143"/>
      <c r="H20" s="143"/>
      <c r="I20" s="352"/>
      <c r="J20" s="42"/>
    </row>
    <row r="21" spans="1:10" ht="16.5" customHeight="1" thickBot="1">
      <c r="A21" s="20"/>
      <c r="B21" s="170"/>
      <c r="C21" s="390"/>
      <c r="D21" s="362"/>
      <c r="E21" s="269"/>
      <c r="F21" s="143"/>
      <c r="G21" s="143"/>
      <c r="H21" s="143"/>
      <c r="I21" s="352"/>
      <c r="J21" s="42"/>
    </row>
    <row r="22" spans="1:10" ht="16.5" customHeight="1" thickBot="1">
      <c r="A22" s="300" t="s">
        <v>37</v>
      </c>
      <c r="B22" s="170"/>
      <c r="C22" s="390"/>
      <c r="D22" s="68"/>
      <c r="E22" s="269"/>
      <c r="F22" s="143"/>
      <c r="G22" s="143"/>
      <c r="H22" s="143"/>
      <c r="I22" s="352"/>
      <c r="J22" s="42"/>
    </row>
    <row r="23" spans="1:10" ht="16.5" customHeight="1">
      <c r="A23" s="17" t="s">
        <v>64</v>
      </c>
      <c r="B23" s="170"/>
      <c r="C23" s="390"/>
      <c r="D23" s="68"/>
      <c r="E23" s="269"/>
      <c r="F23" s="143"/>
      <c r="G23" s="143"/>
      <c r="H23" s="143"/>
      <c r="I23" s="352"/>
      <c r="J23" s="42"/>
    </row>
    <row r="24" spans="1:10" ht="16.5" customHeight="1" thickBot="1">
      <c r="A24" s="168" t="s">
        <v>63</v>
      </c>
      <c r="B24" s="172"/>
      <c r="C24" s="390"/>
      <c r="D24" s="68"/>
      <c r="E24" s="269"/>
      <c r="F24" s="143"/>
      <c r="G24" s="143"/>
      <c r="H24" s="143"/>
      <c r="I24" s="352"/>
      <c r="J24" s="42"/>
    </row>
    <row r="25" spans="1:10" ht="16.5" customHeight="1" thickBot="1">
      <c r="A25" s="123" t="s">
        <v>39</v>
      </c>
      <c r="B25" s="173"/>
      <c r="C25" s="391"/>
      <c r="D25" s="357"/>
      <c r="E25" s="358"/>
      <c r="F25" s="392"/>
      <c r="G25" s="392"/>
      <c r="H25" s="392"/>
      <c r="I25" s="360"/>
      <c r="J25" s="43"/>
    </row>
    <row r="26" spans="1:10" ht="32.25" customHeight="1" thickBot="1">
      <c r="A26" s="126"/>
      <c r="B26" s="29"/>
      <c r="C26" s="30" t="s">
        <v>40</v>
      </c>
      <c r="D26" s="31"/>
      <c r="E26" s="50">
        <f>SUM(E4:E7)</f>
        <v>0</v>
      </c>
      <c r="F26" s="30" t="s">
        <v>43</v>
      </c>
      <c r="G26" s="33"/>
      <c r="H26" s="33"/>
      <c r="I26" s="33"/>
      <c r="J26" s="72">
        <f>IF(E26&lt;2800,"",SUM(J4:J7))</f>
      </c>
    </row>
    <row r="27" spans="1:10" ht="16.5" customHeight="1">
      <c r="A27" s="2"/>
      <c r="B27" s="1"/>
      <c r="C27" s="4"/>
      <c r="D27" s="3"/>
      <c r="E27" s="6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/>
  <mergeCells count="3">
    <mergeCell ref="B2:J2"/>
    <mergeCell ref="I1:J1"/>
    <mergeCell ref="E1:G1"/>
  </mergeCells>
  <conditionalFormatting sqref="E4:E7">
    <cfRule type="cellIs" priority="1" dxfId="6" operator="lessThan" stopIfTrue="1">
      <formula>700</formula>
    </cfRule>
  </conditionalFormatting>
  <conditionalFormatting sqref="F4:F7">
    <cfRule type="cellIs" priority="2" dxfId="6" operator="lessThan" stopIfTrue="1">
      <formula>250</formula>
    </cfRule>
  </conditionalFormatting>
  <conditionalFormatting sqref="H4:H7">
    <cfRule type="cellIs" priority="3" dxfId="6" operator="lessThan" stopIfTrue="1">
      <formula>50</formula>
    </cfRule>
  </conditionalFormatting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I1" sqref="I1:J1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ht="23.25" customHeight="1" thickBot="1">
      <c r="A1" s="107" t="s">
        <v>47</v>
      </c>
      <c r="B1" s="88"/>
      <c r="C1" s="89" t="s">
        <v>24</v>
      </c>
      <c r="D1" s="90"/>
      <c r="E1" s="487"/>
      <c r="F1" s="488"/>
      <c r="G1" s="489"/>
      <c r="H1" s="11" t="s">
        <v>25</v>
      </c>
      <c r="I1" s="499"/>
      <c r="J1" s="500"/>
    </row>
    <row r="2" spans="1:10" ht="18" customHeight="1" thickBot="1">
      <c r="A2" s="108"/>
      <c r="B2" s="501" t="s">
        <v>46</v>
      </c>
      <c r="C2" s="502"/>
      <c r="D2" s="502"/>
      <c r="E2" s="502"/>
      <c r="F2" s="502"/>
      <c r="G2" s="502"/>
      <c r="H2" s="502"/>
      <c r="I2" s="502"/>
      <c r="J2" s="503"/>
    </row>
    <row r="3" spans="1:10" ht="30.75" customHeight="1" thickBot="1">
      <c r="A3" s="109"/>
      <c r="B3" s="110" t="s">
        <v>27</v>
      </c>
      <c r="C3" s="111" t="s">
        <v>28</v>
      </c>
      <c r="D3" s="111" t="s">
        <v>29</v>
      </c>
      <c r="E3" s="111" t="s">
        <v>0</v>
      </c>
      <c r="F3" s="112" t="s">
        <v>33</v>
      </c>
      <c r="G3" s="113" t="s">
        <v>32</v>
      </c>
      <c r="H3" s="114" t="s">
        <v>31</v>
      </c>
      <c r="I3" s="114" t="s">
        <v>44</v>
      </c>
      <c r="J3" s="36" t="s">
        <v>45</v>
      </c>
    </row>
    <row r="4" spans="1:10" ht="16.5" customHeight="1">
      <c r="A4" s="108"/>
      <c r="B4" s="115" t="s">
        <v>1</v>
      </c>
      <c r="C4" s="310"/>
      <c r="D4" s="311"/>
      <c r="E4" s="316"/>
      <c r="F4" s="225"/>
      <c r="G4" s="225"/>
      <c r="H4" s="225"/>
      <c r="I4" s="226"/>
      <c r="J4" s="227">
        <f>IF(E4&lt;700,"",IF(H4&lt;50,"",IF(E4&lt;700,"",IF(F4&lt;250,"",G4*1000/F4))))</f>
      </c>
    </row>
    <row r="5" spans="1:10" ht="16.5" customHeight="1">
      <c r="A5" s="108"/>
      <c r="B5" s="116" t="s">
        <v>2</v>
      </c>
      <c r="C5" s="312"/>
      <c r="D5" s="313"/>
      <c r="E5" s="317"/>
      <c r="F5" s="228"/>
      <c r="G5" s="228"/>
      <c r="H5" s="228"/>
      <c r="I5" s="229"/>
      <c r="J5" s="230">
        <f>IF(E5&lt;700,"",IF(H5&lt;50,"",IF(E5&lt;700,"",IF(F5&lt;250,"",G5*1000/F5))))</f>
      </c>
    </row>
    <row r="6" spans="1:10" ht="16.5" customHeight="1">
      <c r="A6" s="108"/>
      <c r="B6" s="116" t="s">
        <v>3</v>
      </c>
      <c r="C6" s="312"/>
      <c r="D6" s="313"/>
      <c r="E6" s="317"/>
      <c r="F6" s="228"/>
      <c r="G6" s="228"/>
      <c r="H6" s="228"/>
      <c r="I6" s="229"/>
      <c r="J6" s="230">
        <f>IF(E6&lt;700,"",IF(H6&lt;50,"",IF(E6&lt;700,"",IF(F6&lt;250,"",G6*1000/F6))))</f>
      </c>
    </row>
    <row r="7" spans="1:10" ht="16.5" customHeight="1" thickBot="1">
      <c r="A7" s="108"/>
      <c r="B7" s="118" t="s">
        <v>4</v>
      </c>
      <c r="C7" s="314"/>
      <c r="D7" s="315"/>
      <c r="E7" s="318"/>
      <c r="F7" s="231"/>
      <c r="G7" s="231"/>
      <c r="H7" s="231"/>
      <c r="I7" s="232"/>
      <c r="J7" s="233">
        <f>IF(E7&lt;700,"",IF(H7&lt;50,"",IF(E7&lt;700,"",IF(F7&lt;250,"",G7*1000/F7))))</f>
      </c>
    </row>
    <row r="8" spans="1:10" ht="16.5" customHeight="1">
      <c r="A8" s="117"/>
      <c r="B8" s="169"/>
      <c r="C8" s="389"/>
      <c r="D8" s="368"/>
      <c r="E8" s="347"/>
      <c r="F8" s="367"/>
      <c r="G8" s="367"/>
      <c r="H8" s="367"/>
      <c r="I8" s="349"/>
      <c r="J8" s="99"/>
    </row>
    <row r="9" spans="1:10" ht="16.5" customHeight="1">
      <c r="A9" s="117" t="s">
        <v>58</v>
      </c>
      <c r="B9" s="170"/>
      <c r="C9" s="390"/>
      <c r="D9" s="68"/>
      <c r="E9" s="269"/>
      <c r="F9" s="143"/>
      <c r="G9" s="143"/>
      <c r="H9" s="143"/>
      <c r="I9" s="352"/>
      <c r="J9" s="42"/>
    </row>
    <row r="10" spans="1:10" ht="16.5" customHeight="1">
      <c r="A10" s="97" t="s">
        <v>71</v>
      </c>
      <c r="B10" s="170"/>
      <c r="C10" s="390"/>
      <c r="D10" s="68"/>
      <c r="E10" s="269"/>
      <c r="F10" s="143"/>
      <c r="G10" s="143"/>
      <c r="H10" s="143"/>
      <c r="I10" s="352"/>
      <c r="J10" s="42"/>
    </row>
    <row r="11" spans="1:10" ht="16.5" customHeight="1">
      <c r="A11" s="120" t="s">
        <v>72</v>
      </c>
      <c r="B11" s="170"/>
      <c r="C11" s="390"/>
      <c r="D11" s="68"/>
      <c r="E11" s="269"/>
      <c r="F11" s="143"/>
      <c r="G11" s="143"/>
      <c r="H11" s="143"/>
      <c r="I11" s="352"/>
      <c r="J11" s="42"/>
    </row>
    <row r="12" spans="1:10" ht="16.5" customHeight="1" thickBot="1">
      <c r="A12" s="120"/>
      <c r="B12" s="170"/>
      <c r="C12" s="390"/>
      <c r="D12" s="140"/>
      <c r="E12" s="269"/>
      <c r="F12" s="143"/>
      <c r="G12" s="143"/>
      <c r="H12" s="143"/>
      <c r="I12" s="352"/>
      <c r="J12" s="42"/>
    </row>
    <row r="13" spans="1:10" ht="16.5" customHeight="1" thickBot="1">
      <c r="A13" s="300" t="s">
        <v>34</v>
      </c>
      <c r="B13" s="170"/>
      <c r="C13" s="390"/>
      <c r="D13" s="140"/>
      <c r="E13" s="269"/>
      <c r="F13" s="143"/>
      <c r="G13" s="143"/>
      <c r="H13" s="143"/>
      <c r="I13" s="352"/>
      <c r="J13" s="42"/>
    </row>
    <row r="14" spans="1:10" ht="16.5" customHeight="1">
      <c r="A14" s="17"/>
      <c r="B14" s="170"/>
      <c r="C14" s="390"/>
      <c r="D14" s="362"/>
      <c r="E14" s="269"/>
      <c r="F14" s="143"/>
      <c r="G14" s="143"/>
      <c r="H14" s="143"/>
      <c r="I14" s="352"/>
      <c r="J14" s="42"/>
    </row>
    <row r="15" spans="1:10" ht="16.5" customHeight="1" thickBot="1">
      <c r="A15" s="399"/>
      <c r="B15" s="171"/>
      <c r="C15" s="390"/>
      <c r="D15" s="362"/>
      <c r="E15" s="269"/>
      <c r="F15" s="143"/>
      <c r="G15" s="143"/>
      <c r="H15" s="143"/>
      <c r="I15" s="352"/>
      <c r="J15" s="42"/>
    </row>
    <row r="16" spans="1:10" ht="16.5" customHeight="1" thickBot="1">
      <c r="A16" s="300" t="s">
        <v>35</v>
      </c>
      <c r="B16" s="170"/>
      <c r="C16" s="390"/>
      <c r="D16" s="362"/>
      <c r="E16" s="269"/>
      <c r="F16" s="143"/>
      <c r="G16" s="143"/>
      <c r="H16" s="143"/>
      <c r="I16" s="352"/>
      <c r="J16" s="42"/>
    </row>
    <row r="17" spans="1:10" ht="16.5" customHeight="1">
      <c r="A17" s="17"/>
      <c r="B17" s="170"/>
      <c r="C17" s="393"/>
      <c r="D17" s="362"/>
      <c r="E17" s="364"/>
      <c r="F17" s="143"/>
      <c r="G17" s="394"/>
      <c r="H17" s="394"/>
      <c r="I17" s="366"/>
      <c r="J17" s="42"/>
    </row>
    <row r="18" spans="1:10" ht="16.5" customHeight="1" thickBot="1">
      <c r="A18" s="20"/>
      <c r="B18" s="170"/>
      <c r="C18" s="390"/>
      <c r="D18" s="362"/>
      <c r="E18" s="269"/>
      <c r="F18" s="143"/>
      <c r="G18" s="143"/>
      <c r="H18" s="143"/>
      <c r="I18" s="352"/>
      <c r="J18" s="42"/>
    </row>
    <row r="19" spans="1:10" ht="16.5" customHeight="1" thickBot="1">
      <c r="A19" s="300" t="s">
        <v>36</v>
      </c>
      <c r="B19" s="170"/>
      <c r="C19" s="390"/>
      <c r="D19" s="362"/>
      <c r="E19" s="269"/>
      <c r="F19" s="143"/>
      <c r="G19" s="143"/>
      <c r="H19" s="143"/>
      <c r="I19" s="352"/>
      <c r="J19" s="42"/>
    </row>
    <row r="20" spans="1:10" ht="16.5" customHeight="1">
      <c r="A20" s="17"/>
      <c r="B20" s="170"/>
      <c r="C20" s="390"/>
      <c r="D20" s="362"/>
      <c r="E20" s="269"/>
      <c r="F20" s="143"/>
      <c r="G20" s="143"/>
      <c r="H20" s="143"/>
      <c r="I20" s="352"/>
      <c r="J20" s="42"/>
    </row>
    <row r="21" spans="1:10" ht="16.5" customHeight="1" thickBot="1">
      <c r="A21" s="20"/>
      <c r="B21" s="170"/>
      <c r="C21" s="390"/>
      <c r="D21" s="362"/>
      <c r="E21" s="269"/>
      <c r="F21" s="143"/>
      <c r="G21" s="143"/>
      <c r="H21" s="143"/>
      <c r="I21" s="352"/>
      <c r="J21" s="42"/>
    </row>
    <row r="22" spans="1:10" ht="16.5" customHeight="1" thickBot="1">
      <c r="A22" s="300" t="s">
        <v>37</v>
      </c>
      <c r="B22" s="170"/>
      <c r="C22" s="390"/>
      <c r="D22" s="68"/>
      <c r="E22" s="269"/>
      <c r="F22" s="143"/>
      <c r="G22" s="143"/>
      <c r="H22" s="143"/>
      <c r="I22" s="352"/>
      <c r="J22" s="42"/>
    </row>
    <row r="23" spans="1:10" ht="16.5" customHeight="1">
      <c r="A23" s="17" t="s">
        <v>64</v>
      </c>
      <c r="B23" s="170"/>
      <c r="C23" s="390"/>
      <c r="D23" s="68"/>
      <c r="E23" s="269"/>
      <c r="F23" s="143"/>
      <c r="G23" s="143"/>
      <c r="H23" s="143"/>
      <c r="I23" s="352"/>
      <c r="J23" s="42"/>
    </row>
    <row r="24" spans="1:10" ht="16.5" customHeight="1" thickBot="1">
      <c r="A24" s="168" t="s">
        <v>63</v>
      </c>
      <c r="B24" s="172"/>
      <c r="C24" s="390"/>
      <c r="D24" s="68"/>
      <c r="E24" s="269"/>
      <c r="F24" s="143"/>
      <c r="G24" s="143"/>
      <c r="H24" s="143"/>
      <c r="I24" s="352"/>
      <c r="J24" s="42"/>
    </row>
    <row r="25" spans="1:10" ht="16.5" customHeight="1" thickBot="1">
      <c r="A25" s="123" t="s">
        <v>39</v>
      </c>
      <c r="B25" s="173"/>
      <c r="C25" s="391"/>
      <c r="D25" s="357"/>
      <c r="E25" s="358"/>
      <c r="F25" s="392"/>
      <c r="G25" s="392"/>
      <c r="H25" s="392"/>
      <c r="I25" s="360"/>
      <c r="J25" s="43"/>
    </row>
    <row r="26" spans="1:10" ht="32.25" customHeight="1" thickBot="1">
      <c r="A26" s="126"/>
      <c r="B26" s="29"/>
      <c r="C26" s="30" t="s">
        <v>40</v>
      </c>
      <c r="D26" s="31"/>
      <c r="E26" s="50">
        <f>SUM(E4:E7)</f>
        <v>0</v>
      </c>
      <c r="F26" s="30" t="s">
        <v>43</v>
      </c>
      <c r="G26" s="33"/>
      <c r="H26" s="33"/>
      <c r="I26" s="33"/>
      <c r="J26" s="72">
        <f>IF(E26&lt;2800,"",SUM(J4:J7))</f>
      </c>
    </row>
    <row r="27" spans="1:10" ht="16.5" customHeight="1">
      <c r="A27" s="2"/>
      <c r="B27" s="1"/>
      <c r="C27" s="4"/>
      <c r="D27" s="3"/>
      <c r="E27" s="6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/>
  <mergeCells count="3">
    <mergeCell ref="B2:J2"/>
    <mergeCell ref="I1:J1"/>
    <mergeCell ref="E1:G1"/>
  </mergeCells>
  <conditionalFormatting sqref="E4:E7">
    <cfRule type="cellIs" priority="1" dxfId="6" operator="lessThan" stopIfTrue="1">
      <formula>700</formula>
    </cfRule>
  </conditionalFormatting>
  <conditionalFormatting sqref="F4:F7">
    <cfRule type="cellIs" priority="2" dxfId="6" operator="lessThan" stopIfTrue="1">
      <formula>250</formula>
    </cfRule>
  </conditionalFormatting>
  <conditionalFormatting sqref="H4:H7">
    <cfRule type="cellIs" priority="3" dxfId="6" operator="lessThan" stopIfTrue="1">
      <formula>50</formula>
    </cfRule>
  </conditionalFormatting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ht="23.25" customHeight="1" thickBot="1">
      <c r="A1" s="107" t="s">
        <v>47</v>
      </c>
      <c r="B1" s="88"/>
      <c r="C1" s="89" t="s">
        <v>24</v>
      </c>
      <c r="D1" s="90"/>
      <c r="E1" s="487"/>
      <c r="F1" s="488"/>
      <c r="G1" s="489"/>
      <c r="H1" s="11" t="s">
        <v>25</v>
      </c>
      <c r="I1" s="499"/>
      <c r="J1" s="500"/>
    </row>
    <row r="2" spans="1:10" ht="18" customHeight="1" thickBot="1">
      <c r="A2" s="108"/>
      <c r="B2" s="501" t="s">
        <v>46</v>
      </c>
      <c r="C2" s="502"/>
      <c r="D2" s="502"/>
      <c r="E2" s="502"/>
      <c r="F2" s="502"/>
      <c r="G2" s="502"/>
      <c r="H2" s="502"/>
      <c r="I2" s="502"/>
      <c r="J2" s="503"/>
    </row>
    <row r="3" spans="1:10" ht="30.75" customHeight="1" thickBot="1">
      <c r="A3" s="109"/>
      <c r="B3" s="110" t="s">
        <v>27</v>
      </c>
      <c r="C3" s="111" t="s">
        <v>28</v>
      </c>
      <c r="D3" s="111" t="s">
        <v>29</v>
      </c>
      <c r="E3" s="111" t="s">
        <v>0</v>
      </c>
      <c r="F3" s="112" t="s">
        <v>33</v>
      </c>
      <c r="G3" s="113" t="s">
        <v>32</v>
      </c>
      <c r="H3" s="114" t="s">
        <v>31</v>
      </c>
      <c r="I3" s="114" t="s">
        <v>44</v>
      </c>
      <c r="J3" s="36" t="s">
        <v>45</v>
      </c>
    </row>
    <row r="4" spans="1:10" ht="16.5" customHeight="1">
      <c r="A4" s="108"/>
      <c r="B4" s="115" t="s">
        <v>1</v>
      </c>
      <c r="C4" s="310"/>
      <c r="D4" s="311"/>
      <c r="E4" s="316"/>
      <c r="F4" s="225"/>
      <c r="G4" s="225"/>
      <c r="H4" s="225"/>
      <c r="I4" s="226"/>
      <c r="J4" s="227"/>
    </row>
    <row r="5" spans="1:10" ht="16.5" customHeight="1">
      <c r="A5" s="108"/>
      <c r="B5" s="116" t="s">
        <v>2</v>
      </c>
      <c r="C5" s="312"/>
      <c r="D5" s="313"/>
      <c r="E5" s="317"/>
      <c r="F5" s="228"/>
      <c r="G5" s="228"/>
      <c r="H5" s="228"/>
      <c r="I5" s="229"/>
      <c r="J5" s="230"/>
    </row>
    <row r="6" spans="1:10" ht="16.5" customHeight="1">
      <c r="A6" s="108"/>
      <c r="B6" s="116" t="s">
        <v>3</v>
      </c>
      <c r="C6" s="312"/>
      <c r="D6" s="313"/>
      <c r="E6" s="317"/>
      <c r="F6" s="228"/>
      <c r="G6" s="228"/>
      <c r="H6" s="228"/>
      <c r="I6" s="229"/>
      <c r="J6" s="230"/>
    </row>
    <row r="7" spans="1:10" ht="16.5" customHeight="1" thickBot="1">
      <c r="A7" s="108"/>
      <c r="B7" s="118" t="s">
        <v>4</v>
      </c>
      <c r="C7" s="314"/>
      <c r="D7" s="315"/>
      <c r="E7" s="318"/>
      <c r="F7" s="231"/>
      <c r="G7" s="231"/>
      <c r="H7" s="231"/>
      <c r="I7" s="232"/>
      <c r="J7" s="233"/>
    </row>
    <row r="8" spans="1:10" ht="16.5" customHeight="1">
      <c r="A8" s="117"/>
      <c r="B8" s="169"/>
      <c r="C8" s="389"/>
      <c r="D8" s="368"/>
      <c r="E8" s="347"/>
      <c r="F8" s="367"/>
      <c r="G8" s="367"/>
      <c r="H8" s="367"/>
      <c r="I8" s="349"/>
      <c r="J8" s="99"/>
    </row>
    <row r="9" spans="1:10" ht="16.5" customHeight="1">
      <c r="A9" s="117" t="s">
        <v>58</v>
      </c>
      <c r="B9" s="170"/>
      <c r="C9" s="390"/>
      <c r="D9" s="68"/>
      <c r="E9" s="269"/>
      <c r="F9" s="143"/>
      <c r="G9" s="143"/>
      <c r="H9" s="143"/>
      <c r="I9" s="352"/>
      <c r="J9" s="42"/>
    </row>
    <row r="10" spans="1:10" ht="16.5" customHeight="1">
      <c r="A10" s="97" t="s">
        <v>71</v>
      </c>
      <c r="B10" s="170"/>
      <c r="C10" s="390"/>
      <c r="D10" s="68"/>
      <c r="E10" s="269"/>
      <c r="F10" s="143"/>
      <c r="G10" s="143"/>
      <c r="H10" s="143"/>
      <c r="I10" s="352"/>
      <c r="J10" s="42"/>
    </row>
    <row r="11" spans="1:10" ht="16.5" customHeight="1">
      <c r="A11" s="120" t="s">
        <v>72</v>
      </c>
      <c r="B11" s="170"/>
      <c r="C11" s="390"/>
      <c r="D11" s="68"/>
      <c r="E11" s="269"/>
      <c r="F11" s="143"/>
      <c r="G11" s="143"/>
      <c r="H11" s="143"/>
      <c r="I11" s="352"/>
      <c r="J11" s="42"/>
    </row>
    <row r="12" spans="1:10" ht="16.5" customHeight="1" thickBot="1">
      <c r="A12" s="120"/>
      <c r="B12" s="170"/>
      <c r="C12" s="390"/>
      <c r="D12" s="140"/>
      <c r="E12" s="269"/>
      <c r="F12" s="143"/>
      <c r="G12" s="143"/>
      <c r="H12" s="143"/>
      <c r="I12" s="352"/>
      <c r="J12" s="42"/>
    </row>
    <row r="13" spans="1:10" ht="16.5" customHeight="1" thickBot="1">
      <c r="A13" s="300" t="s">
        <v>34</v>
      </c>
      <c r="B13" s="170"/>
      <c r="C13" s="390"/>
      <c r="D13" s="140"/>
      <c r="E13" s="269"/>
      <c r="F13" s="143"/>
      <c r="G13" s="143"/>
      <c r="H13" s="143"/>
      <c r="I13" s="352"/>
      <c r="J13" s="42"/>
    </row>
    <row r="14" spans="1:10" ht="16.5" customHeight="1">
      <c r="A14" s="17"/>
      <c r="B14" s="170"/>
      <c r="C14" s="390"/>
      <c r="D14" s="362"/>
      <c r="E14" s="269"/>
      <c r="F14" s="143"/>
      <c r="G14" s="143"/>
      <c r="H14" s="143"/>
      <c r="I14" s="352"/>
      <c r="J14" s="42"/>
    </row>
    <row r="15" spans="1:10" ht="16.5" customHeight="1" thickBot="1">
      <c r="A15" s="399"/>
      <c r="B15" s="171"/>
      <c r="C15" s="390"/>
      <c r="D15" s="362"/>
      <c r="E15" s="269"/>
      <c r="F15" s="143"/>
      <c r="G15" s="143"/>
      <c r="H15" s="143"/>
      <c r="I15" s="352"/>
      <c r="J15" s="42"/>
    </row>
    <row r="16" spans="1:10" ht="16.5" customHeight="1" thickBot="1">
      <c r="A16" s="300" t="s">
        <v>35</v>
      </c>
      <c r="B16" s="170"/>
      <c r="C16" s="390"/>
      <c r="D16" s="362"/>
      <c r="E16" s="269"/>
      <c r="F16" s="143"/>
      <c r="G16" s="143"/>
      <c r="H16" s="143"/>
      <c r="I16" s="352"/>
      <c r="J16" s="42"/>
    </row>
    <row r="17" spans="1:10" ht="16.5" customHeight="1">
      <c r="A17" s="17"/>
      <c r="B17" s="170"/>
      <c r="C17" s="393"/>
      <c r="D17" s="362"/>
      <c r="E17" s="364"/>
      <c r="F17" s="143"/>
      <c r="G17" s="394"/>
      <c r="H17" s="394"/>
      <c r="I17" s="366"/>
      <c r="J17" s="42"/>
    </row>
    <row r="18" spans="1:10" ht="16.5" customHeight="1" thickBot="1">
      <c r="A18" s="20"/>
      <c r="B18" s="170"/>
      <c r="C18" s="390"/>
      <c r="D18" s="362"/>
      <c r="E18" s="269"/>
      <c r="F18" s="143"/>
      <c r="G18" s="143"/>
      <c r="H18" s="143"/>
      <c r="I18" s="352"/>
      <c r="J18" s="42"/>
    </row>
    <row r="19" spans="1:10" ht="16.5" customHeight="1" thickBot="1">
      <c r="A19" s="300" t="s">
        <v>36</v>
      </c>
      <c r="B19" s="170"/>
      <c r="C19" s="390"/>
      <c r="D19" s="362"/>
      <c r="E19" s="269"/>
      <c r="F19" s="143"/>
      <c r="G19" s="143"/>
      <c r="H19" s="143"/>
      <c r="I19" s="352"/>
      <c r="J19" s="42"/>
    </row>
    <row r="20" spans="1:10" ht="16.5" customHeight="1">
      <c r="A20" s="17"/>
      <c r="B20" s="170"/>
      <c r="C20" s="390"/>
      <c r="D20" s="362"/>
      <c r="E20" s="269"/>
      <c r="F20" s="143"/>
      <c r="G20" s="143"/>
      <c r="H20" s="143"/>
      <c r="I20" s="352"/>
      <c r="J20" s="42"/>
    </row>
    <row r="21" spans="1:10" ht="16.5" customHeight="1" thickBot="1">
      <c r="A21" s="20"/>
      <c r="B21" s="170"/>
      <c r="C21" s="390"/>
      <c r="D21" s="362"/>
      <c r="E21" s="269"/>
      <c r="F21" s="143"/>
      <c r="G21" s="143"/>
      <c r="H21" s="143"/>
      <c r="I21" s="352"/>
      <c r="J21" s="42"/>
    </row>
    <row r="22" spans="1:10" ht="16.5" customHeight="1" thickBot="1">
      <c r="A22" s="300" t="s">
        <v>37</v>
      </c>
      <c r="B22" s="170"/>
      <c r="C22" s="390"/>
      <c r="D22" s="68"/>
      <c r="E22" s="269"/>
      <c r="F22" s="143"/>
      <c r="G22" s="143"/>
      <c r="H22" s="143"/>
      <c r="I22" s="352"/>
      <c r="J22" s="42"/>
    </row>
    <row r="23" spans="1:10" ht="16.5" customHeight="1">
      <c r="A23" s="17" t="s">
        <v>64</v>
      </c>
      <c r="B23" s="170"/>
      <c r="C23" s="390"/>
      <c r="D23" s="68"/>
      <c r="E23" s="269"/>
      <c r="F23" s="143"/>
      <c r="G23" s="143"/>
      <c r="H23" s="143"/>
      <c r="I23" s="352"/>
      <c r="J23" s="42"/>
    </row>
    <row r="24" spans="1:10" ht="16.5" customHeight="1" thickBot="1">
      <c r="A24" s="168" t="s">
        <v>63</v>
      </c>
      <c r="B24" s="172"/>
      <c r="C24" s="390"/>
      <c r="D24" s="68"/>
      <c r="E24" s="269"/>
      <c r="F24" s="143"/>
      <c r="G24" s="143"/>
      <c r="H24" s="143"/>
      <c r="I24" s="352"/>
      <c r="J24" s="42"/>
    </row>
    <row r="25" spans="1:10" ht="16.5" customHeight="1" thickBot="1">
      <c r="A25" s="123" t="s">
        <v>39</v>
      </c>
      <c r="B25" s="173"/>
      <c r="C25" s="391"/>
      <c r="D25" s="357"/>
      <c r="E25" s="358"/>
      <c r="F25" s="392"/>
      <c r="G25" s="392"/>
      <c r="H25" s="392"/>
      <c r="I25" s="360"/>
      <c r="J25" s="43"/>
    </row>
    <row r="26" spans="1:10" ht="32.25" customHeight="1" thickBot="1">
      <c r="A26" s="126"/>
      <c r="B26" s="29"/>
      <c r="C26" s="30" t="s">
        <v>40</v>
      </c>
      <c r="D26" s="31"/>
      <c r="E26" s="50">
        <f>SUM(E4:E7)</f>
        <v>0</v>
      </c>
      <c r="F26" s="30" t="s">
        <v>43</v>
      </c>
      <c r="G26" s="33"/>
      <c r="H26" s="33"/>
      <c r="I26" s="33"/>
      <c r="J26" s="72">
        <f>IF(E26&lt;2800,"",SUM(J4:J7))</f>
      </c>
    </row>
    <row r="27" spans="1:10" ht="16.5" customHeight="1">
      <c r="A27" s="2"/>
      <c r="B27" s="1"/>
      <c r="C27" s="4"/>
      <c r="D27" s="3"/>
      <c r="E27" s="6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/>
  <mergeCells count="3">
    <mergeCell ref="B2:J2"/>
    <mergeCell ref="I1:J1"/>
    <mergeCell ref="E1:G1"/>
  </mergeCells>
  <conditionalFormatting sqref="E4:E7">
    <cfRule type="cellIs" priority="6" dxfId="0" operator="lessThan" stopIfTrue="1">
      <formula>700</formula>
    </cfRule>
  </conditionalFormatting>
  <conditionalFormatting sqref="F4:F7">
    <cfRule type="cellIs" priority="5" dxfId="0" operator="lessThan" stopIfTrue="1">
      <formula>250</formula>
    </cfRule>
  </conditionalFormatting>
  <conditionalFormatting sqref="H4:H7">
    <cfRule type="cellIs" priority="4" dxfId="0" operator="lessThan" stopIfTrue="1">
      <formula>50</formula>
    </cfRule>
  </conditionalFormatting>
  <conditionalFormatting sqref="E4:E7">
    <cfRule type="cellIs" priority="3" dxfId="0" operator="lessThan" stopIfTrue="1">
      <formula>700</formula>
    </cfRule>
  </conditionalFormatting>
  <conditionalFormatting sqref="F4:F7">
    <cfRule type="cellIs" priority="2" dxfId="0" operator="lessThan" stopIfTrue="1">
      <formula>250</formula>
    </cfRule>
  </conditionalFormatting>
  <conditionalFormatting sqref="H4:H7">
    <cfRule type="cellIs" priority="1" dxfId="0" operator="lessThan" stopIfTrue="1">
      <formula>50</formula>
    </cfRule>
  </conditionalFormatting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5.75390625" style="0" customWidth="1"/>
    <col min="5" max="6" width="10.75390625" style="0" customWidth="1"/>
    <col min="7" max="7" width="12.25390625" style="0" customWidth="1"/>
    <col min="8" max="8" width="8.75390625" style="0" customWidth="1"/>
    <col min="9" max="9" width="12.75390625" style="0" customWidth="1"/>
  </cols>
  <sheetData>
    <row r="1" spans="1:9" s="46" customFormat="1" ht="23.25" customHeight="1" thickBot="1">
      <c r="A1" s="7" t="s">
        <v>23</v>
      </c>
      <c r="B1" s="88"/>
      <c r="C1" s="89" t="s">
        <v>24</v>
      </c>
      <c r="D1" s="90"/>
      <c r="E1" s="512"/>
      <c r="F1" s="513"/>
      <c r="G1" s="514"/>
      <c r="H1" s="87" t="s">
        <v>25</v>
      </c>
      <c r="I1" s="11" t="s">
        <v>70</v>
      </c>
    </row>
    <row r="2" spans="1:9" ht="18" customHeight="1" thickBot="1">
      <c r="A2" s="108"/>
      <c r="B2" s="490" t="s">
        <v>26</v>
      </c>
      <c r="C2" s="491"/>
      <c r="D2" s="491"/>
      <c r="E2" s="491"/>
      <c r="F2" s="491"/>
      <c r="G2" s="491"/>
      <c r="H2" s="491"/>
      <c r="I2" s="492"/>
    </row>
    <row r="3" spans="1:9" ht="30.75" customHeight="1" thickBot="1">
      <c r="A3" s="109"/>
      <c r="B3" s="12" t="s">
        <v>27</v>
      </c>
      <c r="C3" s="12" t="s">
        <v>28</v>
      </c>
      <c r="D3" s="12" t="s">
        <v>29</v>
      </c>
      <c r="E3" s="12" t="s">
        <v>0</v>
      </c>
      <c r="F3" s="61" t="s">
        <v>33</v>
      </c>
      <c r="G3" s="62" t="s">
        <v>32</v>
      </c>
      <c r="H3" s="64" t="s">
        <v>31</v>
      </c>
      <c r="I3" s="64" t="s">
        <v>30</v>
      </c>
    </row>
    <row r="4" spans="1:9" ht="16.5" customHeight="1">
      <c r="A4" s="108"/>
      <c r="B4" s="14" t="s">
        <v>1</v>
      </c>
      <c r="C4" s="468"/>
      <c r="D4" s="469"/>
      <c r="E4" s="470"/>
      <c r="F4" s="471"/>
      <c r="G4" s="471"/>
      <c r="H4" s="471"/>
      <c r="I4" s="472"/>
    </row>
    <row r="5" spans="1:9" ht="16.5" customHeight="1">
      <c r="A5" s="108"/>
      <c r="B5" s="16" t="s">
        <v>2</v>
      </c>
      <c r="C5" s="139"/>
      <c r="D5" s="67"/>
      <c r="E5" s="135"/>
      <c r="F5" s="136"/>
      <c r="G5" s="136"/>
      <c r="H5" s="136"/>
      <c r="I5" s="15"/>
    </row>
    <row r="6" spans="1:9" ht="16.5" customHeight="1">
      <c r="A6" s="108"/>
      <c r="B6" s="16" t="s">
        <v>3</v>
      </c>
      <c r="C6" s="139"/>
      <c r="D6" s="67"/>
      <c r="E6" s="135"/>
      <c r="F6" s="136"/>
      <c r="G6" s="136"/>
      <c r="H6" s="136"/>
      <c r="I6" s="15"/>
    </row>
    <row r="7" spans="1:9" ht="16.5" customHeight="1">
      <c r="A7" s="108"/>
      <c r="B7" s="16" t="s">
        <v>4</v>
      </c>
      <c r="C7" s="139"/>
      <c r="D7" s="67"/>
      <c r="E7" s="135"/>
      <c r="F7" s="136"/>
      <c r="G7" s="136"/>
      <c r="H7" s="136"/>
      <c r="I7" s="15"/>
    </row>
    <row r="8" spans="1:9" ht="16.5" customHeight="1">
      <c r="A8" s="117"/>
      <c r="B8" s="16" t="s">
        <v>5</v>
      </c>
      <c r="C8" s="139"/>
      <c r="D8" s="67"/>
      <c r="E8" s="135"/>
      <c r="F8" s="136"/>
      <c r="G8" s="136"/>
      <c r="H8" s="136"/>
      <c r="I8" s="15"/>
    </row>
    <row r="9" spans="1:9" ht="16.5" customHeight="1">
      <c r="A9" s="117" t="s">
        <v>58</v>
      </c>
      <c r="B9" s="16" t="s">
        <v>6</v>
      </c>
      <c r="C9" s="139"/>
      <c r="D9" s="67"/>
      <c r="E9" s="135"/>
      <c r="F9" s="136"/>
      <c r="G9" s="136"/>
      <c r="H9" s="136"/>
      <c r="I9" s="15"/>
    </row>
    <row r="10" spans="1:9" ht="16.5" customHeight="1">
      <c r="A10" s="97" t="s">
        <v>71</v>
      </c>
      <c r="B10" s="16" t="s">
        <v>7</v>
      </c>
      <c r="C10" s="139"/>
      <c r="D10" s="67"/>
      <c r="E10" s="135"/>
      <c r="F10" s="136"/>
      <c r="G10" s="136"/>
      <c r="H10" s="136"/>
      <c r="I10" s="15"/>
    </row>
    <row r="11" spans="1:9" ht="16.5" customHeight="1">
      <c r="A11" s="120" t="s">
        <v>72</v>
      </c>
      <c r="B11" s="16" t="s">
        <v>8</v>
      </c>
      <c r="C11" s="139"/>
      <c r="D11" s="67"/>
      <c r="E11" s="135"/>
      <c r="F11" s="136"/>
      <c r="G11" s="136"/>
      <c r="H11" s="136"/>
      <c r="I11" s="15"/>
    </row>
    <row r="12" spans="1:9" ht="16.5" customHeight="1" thickBot="1">
      <c r="A12" s="120"/>
      <c r="B12" s="16" t="s">
        <v>9</v>
      </c>
      <c r="C12" s="139"/>
      <c r="D12" s="140"/>
      <c r="E12" s="135"/>
      <c r="F12" s="136"/>
      <c r="G12" s="136"/>
      <c r="H12" s="136"/>
      <c r="I12" s="15"/>
    </row>
    <row r="13" spans="1:9" ht="16.5" customHeight="1" thickBot="1">
      <c r="A13" s="305" t="s">
        <v>34</v>
      </c>
      <c r="B13" s="16" t="s">
        <v>10</v>
      </c>
      <c r="C13" s="139"/>
      <c r="D13" s="140"/>
      <c r="E13" s="135"/>
      <c r="F13" s="136"/>
      <c r="G13" s="136"/>
      <c r="H13" s="136"/>
      <c r="I13" s="15"/>
    </row>
    <row r="14" spans="1:9" ht="16.5" customHeight="1">
      <c r="A14" s="17"/>
      <c r="B14" s="16" t="s">
        <v>11</v>
      </c>
      <c r="C14" s="139"/>
      <c r="D14" s="141"/>
      <c r="E14" s="67"/>
      <c r="F14" s="136"/>
      <c r="G14" s="136"/>
      <c r="H14" s="136"/>
      <c r="I14" s="15"/>
    </row>
    <row r="15" spans="1:9" ht="16.5" customHeight="1" thickBot="1">
      <c r="A15" s="399"/>
      <c r="B15" s="54" t="s">
        <v>12</v>
      </c>
      <c r="C15" s="139"/>
      <c r="D15" s="141"/>
      <c r="E15" s="67"/>
      <c r="F15" s="136"/>
      <c r="G15" s="136"/>
      <c r="H15" s="136"/>
      <c r="I15" s="15"/>
    </row>
    <row r="16" spans="1:9" ht="16.5" customHeight="1" thickBot="1">
      <c r="A16" s="305" t="s">
        <v>35</v>
      </c>
      <c r="B16" s="16" t="s">
        <v>13</v>
      </c>
      <c r="C16" s="139"/>
      <c r="D16" s="141"/>
      <c r="E16" s="67"/>
      <c r="F16" s="136"/>
      <c r="G16" s="136"/>
      <c r="H16" s="136"/>
      <c r="I16" s="15"/>
    </row>
    <row r="17" spans="1:9" ht="16.5" customHeight="1">
      <c r="A17" s="17"/>
      <c r="B17" s="16" t="s">
        <v>14</v>
      </c>
      <c r="C17" s="139"/>
      <c r="D17" s="141"/>
      <c r="E17" s="142"/>
      <c r="F17" s="143"/>
      <c r="G17" s="144"/>
      <c r="H17" s="144"/>
      <c r="I17" s="15"/>
    </row>
    <row r="18" spans="1:9" ht="16.5" customHeight="1" thickBot="1">
      <c r="A18" s="20"/>
      <c r="B18" s="16" t="s">
        <v>15</v>
      </c>
      <c r="C18" s="139"/>
      <c r="D18" s="141"/>
      <c r="E18" s="67"/>
      <c r="F18" s="136"/>
      <c r="G18" s="136"/>
      <c r="H18" s="136"/>
      <c r="I18" s="15"/>
    </row>
    <row r="19" spans="1:9" ht="16.5" customHeight="1" thickBot="1">
      <c r="A19" s="305" t="s">
        <v>36</v>
      </c>
      <c r="B19" s="16" t="s">
        <v>16</v>
      </c>
      <c r="C19" s="139"/>
      <c r="D19" s="141"/>
      <c r="E19" s="67"/>
      <c r="F19" s="136"/>
      <c r="G19" s="136"/>
      <c r="H19" s="136"/>
      <c r="I19" s="15"/>
    </row>
    <row r="20" spans="1:9" ht="16.5" customHeight="1">
      <c r="A20" s="17"/>
      <c r="B20" s="16" t="s">
        <v>17</v>
      </c>
      <c r="C20" s="139"/>
      <c r="D20" s="141"/>
      <c r="E20" s="67"/>
      <c r="F20" s="136"/>
      <c r="G20" s="136"/>
      <c r="H20" s="136"/>
      <c r="I20" s="15"/>
    </row>
    <row r="21" spans="1:9" ht="16.5" customHeight="1" thickBot="1">
      <c r="A21" s="20"/>
      <c r="B21" s="16" t="s">
        <v>18</v>
      </c>
      <c r="C21" s="139"/>
      <c r="D21" s="141"/>
      <c r="E21" s="67"/>
      <c r="F21" s="136"/>
      <c r="G21" s="136"/>
      <c r="H21" s="136"/>
      <c r="I21" s="15"/>
    </row>
    <row r="22" spans="1:9" ht="16.5" customHeight="1" thickBot="1">
      <c r="A22" s="305" t="s">
        <v>37</v>
      </c>
      <c r="B22" s="16" t="s">
        <v>19</v>
      </c>
      <c r="C22" s="145"/>
      <c r="D22" s="67"/>
      <c r="E22" s="67"/>
      <c r="F22" s="136"/>
      <c r="G22" s="136"/>
      <c r="H22" s="136"/>
      <c r="I22" s="15"/>
    </row>
    <row r="23" spans="1:9" ht="16.5" customHeight="1">
      <c r="A23" s="21" t="s">
        <v>50</v>
      </c>
      <c r="B23" s="16" t="s">
        <v>20</v>
      </c>
      <c r="C23" s="145"/>
      <c r="D23" s="67"/>
      <c r="E23" s="67"/>
      <c r="F23" s="136"/>
      <c r="G23" s="136"/>
      <c r="H23" s="136"/>
      <c r="I23" s="15"/>
    </row>
    <row r="24" spans="1:9" ht="16.5" customHeight="1" thickBot="1">
      <c r="A24" s="22"/>
      <c r="B24" s="44" t="s">
        <v>21</v>
      </c>
      <c r="C24" s="145"/>
      <c r="D24" s="67"/>
      <c r="E24" s="67"/>
      <c r="F24" s="136"/>
      <c r="G24" s="136"/>
      <c r="H24" s="136"/>
      <c r="I24" s="15"/>
    </row>
    <row r="25" spans="1:9" ht="16.5" customHeight="1" thickBot="1">
      <c r="A25" s="24" t="s">
        <v>39</v>
      </c>
      <c r="B25" s="45" t="s">
        <v>22</v>
      </c>
      <c r="C25" s="146"/>
      <c r="D25" s="147"/>
      <c r="E25" s="148"/>
      <c r="F25" s="151"/>
      <c r="G25" s="151"/>
      <c r="H25" s="151"/>
      <c r="I25" s="27"/>
    </row>
    <row r="26" spans="1:9" ht="32.25" customHeight="1" thickBot="1">
      <c r="A26" s="28"/>
      <c r="B26" s="29"/>
      <c r="C26" s="30" t="s">
        <v>40</v>
      </c>
      <c r="D26" s="31"/>
      <c r="E26" s="32">
        <f>SUM(E4:E25)</f>
        <v>0</v>
      </c>
      <c r="F26" s="30"/>
      <c r="G26" s="33"/>
      <c r="H26" s="33"/>
      <c r="I26" s="34"/>
    </row>
    <row r="27" spans="1:9" ht="16.5" customHeight="1">
      <c r="A27" s="2"/>
      <c r="B27" s="1"/>
      <c r="C27" s="4"/>
      <c r="D27" s="3"/>
      <c r="E27" s="6"/>
      <c r="F27" s="4"/>
      <c r="G27" s="4"/>
      <c r="H27" s="4"/>
      <c r="I27" s="4"/>
    </row>
    <row r="28" spans="1:9" ht="16.5" customHeight="1">
      <c r="A28" s="1"/>
      <c r="B28" s="1"/>
      <c r="C28" s="5"/>
      <c r="D28" s="2"/>
      <c r="E28" s="2"/>
      <c r="F28" s="2"/>
      <c r="G28" s="2"/>
      <c r="H28" s="2"/>
      <c r="I28" s="2"/>
    </row>
    <row r="29" spans="1:9" ht="16.5" customHeight="1">
      <c r="A29" s="2"/>
      <c r="B29" s="2"/>
      <c r="C29" s="5"/>
      <c r="D29" s="2"/>
      <c r="E29" s="2"/>
      <c r="F29" s="2"/>
      <c r="G29" s="2"/>
      <c r="H29" s="2"/>
      <c r="I29" s="2"/>
    </row>
    <row r="30" spans="1:9" ht="16.5" customHeight="1">
      <c r="A30" s="6"/>
      <c r="B30" s="6"/>
      <c r="C30" s="5"/>
      <c r="D30" s="2"/>
      <c r="E30" s="2"/>
      <c r="F30" s="2"/>
      <c r="G30" s="2"/>
      <c r="H30" s="2"/>
      <c r="I30" s="2"/>
    </row>
    <row r="31" spans="1:9" ht="16.5" customHeight="1">
      <c r="A31" s="2"/>
      <c r="B31" s="2"/>
      <c r="C31" s="2"/>
      <c r="D31" s="2"/>
      <c r="E31" s="6"/>
      <c r="F31" s="6"/>
      <c r="G31" s="2"/>
      <c r="H31" s="2"/>
      <c r="I31" s="2"/>
    </row>
    <row r="32" spans="1:9" ht="16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37.5" customHeight="1">
      <c r="A33" s="2"/>
      <c r="B33" s="2"/>
      <c r="C33" s="4"/>
      <c r="D33" s="3"/>
      <c r="E33" s="6"/>
      <c r="F33" s="4"/>
      <c r="G33" s="4"/>
      <c r="H33" s="4"/>
      <c r="I33" s="4"/>
    </row>
  </sheetData>
  <sheetProtection password="C707" sheet="1"/>
  <mergeCells count="2">
    <mergeCell ref="B2:I2"/>
    <mergeCell ref="E1:G1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5.75390625" style="0" customWidth="1"/>
    <col min="5" max="6" width="10.75390625" style="0" customWidth="1"/>
    <col min="7" max="7" width="12.25390625" style="0" customWidth="1"/>
    <col min="8" max="8" width="8.75390625" style="0" customWidth="1"/>
    <col min="9" max="9" width="12.75390625" style="0" customWidth="1"/>
  </cols>
  <sheetData>
    <row r="1" spans="1:9" s="46" customFormat="1" ht="23.25" customHeight="1" thickBot="1">
      <c r="A1" s="7" t="s">
        <v>23</v>
      </c>
      <c r="B1" s="88"/>
      <c r="C1" s="89" t="s">
        <v>24</v>
      </c>
      <c r="D1" s="90"/>
      <c r="E1" s="487"/>
      <c r="F1" s="488"/>
      <c r="G1" s="489"/>
      <c r="H1" s="87" t="s">
        <v>25</v>
      </c>
      <c r="I1" s="11"/>
    </row>
    <row r="2" spans="1:9" ht="18" customHeight="1" thickBot="1">
      <c r="A2" s="108"/>
      <c r="B2" s="490" t="s">
        <v>26</v>
      </c>
      <c r="C2" s="491"/>
      <c r="D2" s="491"/>
      <c r="E2" s="491"/>
      <c r="F2" s="491"/>
      <c r="G2" s="491"/>
      <c r="H2" s="491"/>
      <c r="I2" s="492"/>
    </row>
    <row r="3" spans="1:9" ht="30.75" customHeight="1" thickBot="1">
      <c r="A3" s="109"/>
      <c r="B3" s="12" t="s">
        <v>27</v>
      </c>
      <c r="C3" s="12" t="s">
        <v>28</v>
      </c>
      <c r="D3" s="12" t="s">
        <v>29</v>
      </c>
      <c r="E3" s="12" t="s">
        <v>0</v>
      </c>
      <c r="F3" s="61" t="s">
        <v>33</v>
      </c>
      <c r="G3" s="62" t="s">
        <v>32</v>
      </c>
      <c r="H3" s="64" t="s">
        <v>31</v>
      </c>
      <c r="I3" s="64" t="s">
        <v>30</v>
      </c>
    </row>
    <row r="4" spans="1:9" ht="16.5" customHeight="1">
      <c r="A4" s="108"/>
      <c r="B4" s="14" t="s">
        <v>1</v>
      </c>
      <c r="C4" s="139"/>
      <c r="D4" s="69"/>
      <c r="E4" s="132"/>
      <c r="F4" s="133"/>
      <c r="G4" s="133"/>
      <c r="H4" s="133"/>
      <c r="I4" s="60"/>
    </row>
    <row r="5" spans="1:9" ht="16.5" customHeight="1">
      <c r="A5" s="108"/>
      <c r="B5" s="16" t="s">
        <v>2</v>
      </c>
      <c r="C5" s="139"/>
      <c r="D5" s="67"/>
      <c r="E5" s="135"/>
      <c r="F5" s="136"/>
      <c r="G5" s="136"/>
      <c r="H5" s="136"/>
      <c r="I5" s="15"/>
    </row>
    <row r="6" spans="1:9" ht="16.5" customHeight="1">
      <c r="A6" s="108"/>
      <c r="B6" s="16" t="s">
        <v>3</v>
      </c>
      <c r="C6" s="139"/>
      <c r="D6" s="67"/>
      <c r="E6" s="135"/>
      <c r="F6" s="136"/>
      <c r="G6" s="136"/>
      <c r="H6" s="136"/>
      <c r="I6" s="15"/>
    </row>
    <row r="7" spans="1:9" ht="16.5" customHeight="1">
      <c r="A7" s="108"/>
      <c r="B7" s="16" t="s">
        <v>4</v>
      </c>
      <c r="C7" s="139"/>
      <c r="D7" s="67"/>
      <c r="E7" s="135"/>
      <c r="F7" s="136"/>
      <c r="G7" s="136"/>
      <c r="H7" s="136"/>
      <c r="I7" s="15"/>
    </row>
    <row r="8" spans="1:9" ht="16.5" customHeight="1">
      <c r="A8" s="117"/>
      <c r="B8" s="16" t="s">
        <v>5</v>
      </c>
      <c r="C8" s="139"/>
      <c r="D8" s="67"/>
      <c r="E8" s="135"/>
      <c r="F8" s="136"/>
      <c r="G8" s="136"/>
      <c r="H8" s="136"/>
      <c r="I8" s="15"/>
    </row>
    <row r="9" spans="1:9" ht="16.5" customHeight="1">
      <c r="A9" s="117" t="s">
        <v>58</v>
      </c>
      <c r="B9" s="16" t="s">
        <v>6</v>
      </c>
      <c r="C9" s="139"/>
      <c r="D9" s="67"/>
      <c r="E9" s="135"/>
      <c r="F9" s="136"/>
      <c r="G9" s="136"/>
      <c r="H9" s="136"/>
      <c r="I9" s="15"/>
    </row>
    <row r="10" spans="1:9" ht="16.5" customHeight="1">
      <c r="A10" s="97" t="s">
        <v>71</v>
      </c>
      <c r="B10" s="16" t="s">
        <v>7</v>
      </c>
      <c r="C10" s="139"/>
      <c r="D10" s="67"/>
      <c r="E10" s="135"/>
      <c r="F10" s="136"/>
      <c r="G10" s="136"/>
      <c r="H10" s="136"/>
      <c r="I10" s="15"/>
    </row>
    <row r="11" spans="1:9" ht="16.5" customHeight="1">
      <c r="A11" s="120" t="s">
        <v>72</v>
      </c>
      <c r="B11" s="16" t="s">
        <v>8</v>
      </c>
      <c r="C11" s="139"/>
      <c r="D11" s="67"/>
      <c r="E11" s="135"/>
      <c r="F11" s="136"/>
      <c r="G11" s="136"/>
      <c r="H11" s="136"/>
      <c r="I11" s="15"/>
    </row>
    <row r="12" spans="1:9" ht="16.5" customHeight="1" thickBot="1">
      <c r="A12" s="120"/>
      <c r="B12" s="16" t="s">
        <v>9</v>
      </c>
      <c r="C12" s="139"/>
      <c r="D12" s="140"/>
      <c r="E12" s="135"/>
      <c r="F12" s="136"/>
      <c r="G12" s="136"/>
      <c r="H12" s="136"/>
      <c r="I12" s="15"/>
    </row>
    <row r="13" spans="1:9" ht="16.5" customHeight="1" thickBot="1">
      <c r="A13" s="305" t="s">
        <v>34</v>
      </c>
      <c r="B13" s="16" t="s">
        <v>10</v>
      </c>
      <c r="C13" s="139"/>
      <c r="D13" s="140"/>
      <c r="E13" s="135"/>
      <c r="F13" s="136"/>
      <c r="G13" s="136"/>
      <c r="H13" s="136"/>
      <c r="I13" s="15"/>
    </row>
    <row r="14" spans="1:9" ht="16.5" customHeight="1">
      <c r="A14" s="17"/>
      <c r="B14" s="16" t="s">
        <v>11</v>
      </c>
      <c r="C14" s="139"/>
      <c r="D14" s="141"/>
      <c r="E14" s="67"/>
      <c r="F14" s="136"/>
      <c r="G14" s="136"/>
      <c r="H14" s="136"/>
      <c r="I14" s="15"/>
    </row>
    <row r="15" spans="1:9" ht="16.5" customHeight="1" thickBot="1">
      <c r="A15" s="399"/>
      <c r="B15" s="54" t="s">
        <v>12</v>
      </c>
      <c r="C15" s="139"/>
      <c r="D15" s="141"/>
      <c r="E15" s="67"/>
      <c r="F15" s="136"/>
      <c r="G15" s="136"/>
      <c r="H15" s="136"/>
      <c r="I15" s="15"/>
    </row>
    <row r="16" spans="1:9" ht="16.5" customHeight="1" thickBot="1">
      <c r="A16" s="305" t="s">
        <v>35</v>
      </c>
      <c r="B16" s="16" t="s">
        <v>13</v>
      </c>
      <c r="C16" s="139"/>
      <c r="D16" s="141"/>
      <c r="E16" s="67"/>
      <c r="F16" s="136"/>
      <c r="G16" s="136"/>
      <c r="H16" s="136"/>
      <c r="I16" s="15"/>
    </row>
    <row r="17" spans="1:9" ht="16.5" customHeight="1">
      <c r="A17" s="17"/>
      <c r="B17" s="16" t="s">
        <v>14</v>
      </c>
      <c r="C17" s="139"/>
      <c r="D17" s="141"/>
      <c r="E17" s="142"/>
      <c r="F17" s="143"/>
      <c r="G17" s="144"/>
      <c r="H17" s="144"/>
      <c r="I17" s="15"/>
    </row>
    <row r="18" spans="1:9" ht="16.5" customHeight="1" thickBot="1">
      <c r="A18" s="20"/>
      <c r="B18" s="16" t="s">
        <v>15</v>
      </c>
      <c r="C18" s="139"/>
      <c r="D18" s="141"/>
      <c r="E18" s="67"/>
      <c r="F18" s="136"/>
      <c r="G18" s="136"/>
      <c r="H18" s="136"/>
      <c r="I18" s="15"/>
    </row>
    <row r="19" spans="1:9" ht="16.5" customHeight="1" thickBot="1">
      <c r="A19" s="305" t="s">
        <v>36</v>
      </c>
      <c r="B19" s="16" t="s">
        <v>16</v>
      </c>
      <c r="C19" s="139"/>
      <c r="D19" s="141"/>
      <c r="E19" s="67"/>
      <c r="F19" s="136"/>
      <c r="G19" s="136"/>
      <c r="H19" s="136"/>
      <c r="I19" s="15"/>
    </row>
    <row r="20" spans="1:9" ht="16.5" customHeight="1">
      <c r="A20" s="17"/>
      <c r="B20" s="16" t="s">
        <v>17</v>
      </c>
      <c r="C20" s="139"/>
      <c r="D20" s="141"/>
      <c r="E20" s="67"/>
      <c r="F20" s="136"/>
      <c r="G20" s="136"/>
      <c r="H20" s="136"/>
      <c r="I20" s="15"/>
    </row>
    <row r="21" spans="1:9" ht="16.5" customHeight="1" thickBot="1">
      <c r="A21" s="20"/>
      <c r="B21" s="16" t="s">
        <v>18</v>
      </c>
      <c r="C21" s="139"/>
      <c r="D21" s="141"/>
      <c r="E21" s="67"/>
      <c r="F21" s="136"/>
      <c r="G21" s="136"/>
      <c r="H21" s="136"/>
      <c r="I21" s="15"/>
    </row>
    <row r="22" spans="1:9" ht="16.5" customHeight="1" thickBot="1">
      <c r="A22" s="305" t="s">
        <v>37</v>
      </c>
      <c r="B22" s="16" t="s">
        <v>19</v>
      </c>
      <c r="C22" s="145"/>
      <c r="D22" s="67"/>
      <c r="E22" s="67"/>
      <c r="F22" s="136"/>
      <c r="G22" s="136"/>
      <c r="H22" s="136"/>
      <c r="I22" s="15"/>
    </row>
    <row r="23" spans="1:9" ht="16.5" customHeight="1">
      <c r="A23" s="21" t="s">
        <v>50</v>
      </c>
      <c r="B23" s="16" t="s">
        <v>20</v>
      </c>
      <c r="C23" s="145"/>
      <c r="D23" s="67"/>
      <c r="E23" s="67"/>
      <c r="F23" s="136"/>
      <c r="G23" s="136"/>
      <c r="H23" s="136"/>
      <c r="I23" s="15"/>
    </row>
    <row r="24" spans="1:9" ht="16.5" customHeight="1" thickBot="1">
      <c r="A24" s="22"/>
      <c r="B24" s="44" t="s">
        <v>21</v>
      </c>
      <c r="C24" s="145"/>
      <c r="D24" s="67"/>
      <c r="E24" s="67"/>
      <c r="F24" s="136"/>
      <c r="G24" s="136"/>
      <c r="H24" s="136"/>
      <c r="I24" s="15"/>
    </row>
    <row r="25" spans="1:9" ht="16.5" customHeight="1" thickBot="1">
      <c r="A25" s="24" t="s">
        <v>39</v>
      </c>
      <c r="B25" s="45" t="s">
        <v>22</v>
      </c>
      <c r="C25" s="146"/>
      <c r="D25" s="147"/>
      <c r="E25" s="148"/>
      <c r="F25" s="151"/>
      <c r="G25" s="151"/>
      <c r="H25" s="151"/>
      <c r="I25" s="27"/>
    </row>
    <row r="26" spans="1:9" ht="32.25" customHeight="1" thickBot="1">
      <c r="A26" s="28"/>
      <c r="B26" s="29"/>
      <c r="C26" s="30" t="s">
        <v>40</v>
      </c>
      <c r="D26" s="31"/>
      <c r="E26" s="32">
        <f>SUM(E4:E25)</f>
        <v>0</v>
      </c>
      <c r="F26" s="30"/>
      <c r="G26" s="33"/>
      <c r="H26" s="33"/>
      <c r="I26" s="34"/>
    </row>
    <row r="27" spans="1:9" ht="16.5" customHeight="1">
      <c r="A27" s="2"/>
      <c r="B27" s="1"/>
      <c r="C27" s="4"/>
      <c r="D27" s="3"/>
      <c r="E27" s="6"/>
      <c r="F27" s="4"/>
      <c r="G27" s="4"/>
      <c r="H27" s="4"/>
      <c r="I27" s="4"/>
    </row>
    <row r="28" spans="1:9" ht="16.5" customHeight="1">
      <c r="A28" s="1"/>
      <c r="B28" s="1"/>
      <c r="C28" s="5"/>
      <c r="D28" s="2"/>
      <c r="E28" s="2"/>
      <c r="F28" s="2"/>
      <c r="G28" s="2"/>
      <c r="H28" s="2"/>
      <c r="I28" s="2"/>
    </row>
    <row r="29" spans="1:9" ht="16.5" customHeight="1">
      <c r="A29" s="2"/>
      <c r="B29" s="2"/>
      <c r="C29" s="5"/>
      <c r="D29" s="2"/>
      <c r="E29" s="2"/>
      <c r="F29" s="2"/>
      <c r="G29" s="2"/>
      <c r="H29" s="2"/>
      <c r="I29" s="2"/>
    </row>
    <row r="30" spans="1:9" ht="16.5" customHeight="1">
      <c r="A30" s="6"/>
      <c r="B30" s="6"/>
      <c r="C30" s="5"/>
      <c r="D30" s="2"/>
      <c r="E30" s="2"/>
      <c r="F30" s="2"/>
      <c r="G30" s="2"/>
      <c r="H30" s="2"/>
      <c r="I30" s="2"/>
    </row>
    <row r="31" spans="1:9" ht="16.5" customHeight="1">
      <c r="A31" s="2"/>
      <c r="B31" s="2"/>
      <c r="C31" s="2"/>
      <c r="D31" s="2"/>
      <c r="E31" s="6"/>
      <c r="F31" s="6"/>
      <c r="G31" s="2"/>
      <c r="H31" s="2"/>
      <c r="I31" s="2"/>
    </row>
    <row r="32" spans="1:9" ht="16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37.5" customHeight="1">
      <c r="A33" s="2"/>
      <c r="B33" s="2"/>
      <c r="C33" s="4"/>
      <c r="D33" s="3"/>
      <c r="E33" s="6"/>
      <c r="F33" s="4"/>
      <c r="G33" s="4"/>
      <c r="H33" s="4"/>
      <c r="I33" s="4"/>
    </row>
  </sheetData>
  <sheetProtection password="C707" sheet="1"/>
  <mergeCells count="2">
    <mergeCell ref="B2:I2"/>
    <mergeCell ref="E1:G1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5.75390625" style="0" customWidth="1"/>
    <col min="5" max="6" width="10.75390625" style="0" customWidth="1"/>
    <col min="7" max="7" width="12.25390625" style="0" customWidth="1"/>
    <col min="8" max="8" width="8.75390625" style="0" customWidth="1"/>
    <col min="9" max="9" width="12.75390625" style="0" customWidth="1"/>
  </cols>
  <sheetData>
    <row r="1" spans="1:9" ht="23.25" customHeight="1" thickBot="1">
      <c r="A1" s="7" t="s">
        <v>23</v>
      </c>
      <c r="B1" s="88"/>
      <c r="C1" s="89" t="s">
        <v>24</v>
      </c>
      <c r="D1" s="90"/>
      <c r="E1" s="487"/>
      <c r="F1" s="488"/>
      <c r="G1" s="489"/>
      <c r="H1" s="10" t="s">
        <v>25</v>
      </c>
      <c r="I1" s="11" t="s">
        <v>55</v>
      </c>
    </row>
    <row r="2" spans="1:9" ht="18" customHeight="1" thickBot="1">
      <c r="A2" s="108"/>
      <c r="B2" s="490" t="s">
        <v>26</v>
      </c>
      <c r="C2" s="491"/>
      <c r="D2" s="491"/>
      <c r="E2" s="491"/>
      <c r="F2" s="491"/>
      <c r="G2" s="491"/>
      <c r="H2" s="491"/>
      <c r="I2" s="492"/>
    </row>
    <row r="3" spans="1:9" ht="30.75" customHeight="1" thickBot="1">
      <c r="A3" s="109"/>
      <c r="B3" s="12" t="s">
        <v>27</v>
      </c>
      <c r="C3" s="12" t="s">
        <v>28</v>
      </c>
      <c r="D3" s="12" t="s">
        <v>29</v>
      </c>
      <c r="E3" s="12" t="s">
        <v>0</v>
      </c>
      <c r="F3" s="61" t="s">
        <v>33</v>
      </c>
      <c r="G3" s="62" t="s">
        <v>32</v>
      </c>
      <c r="H3" s="64" t="s">
        <v>31</v>
      </c>
      <c r="I3" s="64" t="s">
        <v>30</v>
      </c>
    </row>
    <row r="4" spans="1:9" ht="16.5" customHeight="1">
      <c r="A4" s="108"/>
      <c r="B4" s="14" t="s">
        <v>1</v>
      </c>
      <c r="C4" s="139"/>
      <c r="D4" s="69"/>
      <c r="E4" s="132"/>
      <c r="F4" s="133"/>
      <c r="G4" s="133"/>
      <c r="H4" s="133"/>
      <c r="I4" s="60"/>
    </row>
    <row r="5" spans="1:9" ht="16.5" customHeight="1">
      <c r="A5" s="108"/>
      <c r="B5" s="16" t="s">
        <v>2</v>
      </c>
      <c r="C5" s="139"/>
      <c r="D5" s="67"/>
      <c r="E5" s="135"/>
      <c r="F5" s="136"/>
      <c r="G5" s="136"/>
      <c r="H5" s="136"/>
      <c r="I5" s="15"/>
    </row>
    <row r="6" spans="1:9" ht="16.5" customHeight="1">
      <c r="A6" s="108"/>
      <c r="B6" s="16" t="s">
        <v>3</v>
      </c>
      <c r="C6" s="139"/>
      <c r="D6" s="67"/>
      <c r="E6" s="135"/>
      <c r="F6" s="136"/>
      <c r="G6" s="136"/>
      <c r="H6" s="136"/>
      <c r="I6" s="15"/>
    </row>
    <row r="7" spans="1:9" ht="16.5" customHeight="1">
      <c r="A7" s="108"/>
      <c r="B7" s="16" t="s">
        <v>4</v>
      </c>
      <c r="C7" s="139"/>
      <c r="D7" s="67"/>
      <c r="E7" s="135"/>
      <c r="F7" s="136"/>
      <c r="G7" s="136"/>
      <c r="H7" s="136"/>
      <c r="I7" s="15"/>
    </row>
    <row r="8" spans="1:9" ht="16.5" customHeight="1">
      <c r="A8" s="117"/>
      <c r="B8" s="16" t="s">
        <v>5</v>
      </c>
      <c r="C8" s="139"/>
      <c r="D8" s="67"/>
      <c r="E8" s="135"/>
      <c r="F8" s="136"/>
      <c r="G8" s="136"/>
      <c r="H8" s="136"/>
      <c r="I8" s="15"/>
    </row>
    <row r="9" spans="1:9" ht="16.5" customHeight="1">
      <c r="A9" s="117" t="s">
        <v>58</v>
      </c>
      <c r="B9" s="16" t="s">
        <v>6</v>
      </c>
      <c r="C9" s="139"/>
      <c r="D9" s="67"/>
      <c r="E9" s="135"/>
      <c r="F9" s="136"/>
      <c r="G9" s="136"/>
      <c r="H9" s="136"/>
      <c r="I9" s="15"/>
    </row>
    <row r="10" spans="1:9" ht="16.5" customHeight="1">
      <c r="A10" s="97" t="s">
        <v>71</v>
      </c>
      <c r="B10" s="16" t="s">
        <v>7</v>
      </c>
      <c r="C10" s="139"/>
      <c r="D10" s="67"/>
      <c r="E10" s="135"/>
      <c r="F10" s="136"/>
      <c r="G10" s="136"/>
      <c r="H10" s="136"/>
      <c r="I10" s="15"/>
    </row>
    <row r="11" spans="1:9" ht="16.5" customHeight="1">
      <c r="A11" s="120" t="s">
        <v>72</v>
      </c>
      <c r="B11" s="16" t="s">
        <v>8</v>
      </c>
      <c r="C11" s="139"/>
      <c r="D11" s="67"/>
      <c r="E11" s="135"/>
      <c r="F11" s="136"/>
      <c r="G11" s="136"/>
      <c r="H11" s="136"/>
      <c r="I11" s="15"/>
    </row>
    <row r="12" spans="1:9" ht="16.5" customHeight="1" thickBot="1">
      <c r="A12" s="120"/>
      <c r="B12" s="16" t="s">
        <v>9</v>
      </c>
      <c r="C12" s="139"/>
      <c r="D12" s="140"/>
      <c r="E12" s="135"/>
      <c r="F12" s="136"/>
      <c r="G12" s="136"/>
      <c r="H12" s="136"/>
      <c r="I12" s="15"/>
    </row>
    <row r="13" spans="1:9" ht="16.5" customHeight="1" thickBot="1">
      <c r="A13" s="305" t="s">
        <v>34</v>
      </c>
      <c r="B13" s="16" t="s">
        <v>10</v>
      </c>
      <c r="C13" s="139"/>
      <c r="D13" s="140"/>
      <c r="E13" s="135"/>
      <c r="F13" s="136"/>
      <c r="G13" s="136"/>
      <c r="H13" s="136"/>
      <c r="I13" s="15"/>
    </row>
    <row r="14" spans="1:9" ht="16.5" customHeight="1">
      <c r="A14" s="17"/>
      <c r="B14" s="16" t="s">
        <v>11</v>
      </c>
      <c r="C14" s="139"/>
      <c r="D14" s="141"/>
      <c r="E14" s="67"/>
      <c r="F14" s="136"/>
      <c r="G14" s="136"/>
      <c r="H14" s="136"/>
      <c r="I14" s="15"/>
    </row>
    <row r="15" spans="1:9" ht="16.5" customHeight="1" thickBot="1">
      <c r="A15" s="399"/>
      <c r="B15" s="54" t="s">
        <v>12</v>
      </c>
      <c r="C15" s="139"/>
      <c r="D15" s="141"/>
      <c r="E15" s="67"/>
      <c r="F15" s="136"/>
      <c r="G15" s="136"/>
      <c r="H15" s="136"/>
      <c r="I15" s="15"/>
    </row>
    <row r="16" spans="1:9" ht="16.5" customHeight="1" thickBot="1">
      <c r="A16" s="305" t="s">
        <v>35</v>
      </c>
      <c r="B16" s="16" t="s">
        <v>13</v>
      </c>
      <c r="C16" s="139"/>
      <c r="D16" s="141"/>
      <c r="E16" s="67"/>
      <c r="F16" s="136"/>
      <c r="G16" s="136"/>
      <c r="H16" s="136"/>
      <c r="I16" s="15"/>
    </row>
    <row r="17" spans="1:9" ht="16.5" customHeight="1">
      <c r="A17" s="17"/>
      <c r="B17" s="16" t="s">
        <v>14</v>
      </c>
      <c r="C17" s="139"/>
      <c r="D17" s="141"/>
      <c r="E17" s="142"/>
      <c r="F17" s="143"/>
      <c r="G17" s="144"/>
      <c r="H17" s="144"/>
      <c r="I17" s="15"/>
    </row>
    <row r="18" spans="1:9" ht="16.5" customHeight="1" thickBot="1">
      <c r="A18" s="20"/>
      <c r="B18" s="16" t="s">
        <v>15</v>
      </c>
      <c r="C18" s="139"/>
      <c r="D18" s="141"/>
      <c r="E18" s="67"/>
      <c r="F18" s="136"/>
      <c r="G18" s="136"/>
      <c r="H18" s="136"/>
      <c r="I18" s="15"/>
    </row>
    <row r="19" spans="1:9" ht="16.5" customHeight="1" thickBot="1">
      <c r="A19" s="305" t="s">
        <v>36</v>
      </c>
      <c r="B19" s="16" t="s">
        <v>16</v>
      </c>
      <c r="C19" s="139"/>
      <c r="D19" s="141"/>
      <c r="E19" s="67"/>
      <c r="F19" s="136"/>
      <c r="G19" s="136"/>
      <c r="H19" s="136"/>
      <c r="I19" s="15"/>
    </row>
    <row r="20" spans="1:9" ht="16.5" customHeight="1">
      <c r="A20" s="17"/>
      <c r="B20" s="16" t="s">
        <v>17</v>
      </c>
      <c r="C20" s="139"/>
      <c r="D20" s="141"/>
      <c r="E20" s="67"/>
      <c r="F20" s="136"/>
      <c r="G20" s="136"/>
      <c r="H20" s="136"/>
      <c r="I20" s="15"/>
    </row>
    <row r="21" spans="1:9" ht="16.5" customHeight="1" thickBot="1">
      <c r="A21" s="20"/>
      <c r="B21" s="16" t="s">
        <v>18</v>
      </c>
      <c r="C21" s="139"/>
      <c r="D21" s="141"/>
      <c r="E21" s="67"/>
      <c r="F21" s="136"/>
      <c r="G21" s="136"/>
      <c r="H21" s="136"/>
      <c r="I21" s="15"/>
    </row>
    <row r="22" spans="1:9" ht="16.5" customHeight="1" thickBot="1">
      <c r="A22" s="305" t="s">
        <v>37</v>
      </c>
      <c r="B22" s="16" t="s">
        <v>19</v>
      </c>
      <c r="C22" s="145"/>
      <c r="D22" s="67"/>
      <c r="E22" s="67"/>
      <c r="F22" s="136"/>
      <c r="G22" s="136"/>
      <c r="H22" s="136"/>
      <c r="I22" s="15"/>
    </row>
    <row r="23" spans="1:9" ht="16.5" customHeight="1">
      <c r="A23" s="21" t="s">
        <v>49</v>
      </c>
      <c r="B23" s="16" t="s">
        <v>20</v>
      </c>
      <c r="C23" s="145"/>
      <c r="D23" s="67"/>
      <c r="E23" s="67"/>
      <c r="F23" s="136"/>
      <c r="G23" s="136"/>
      <c r="H23" s="136"/>
      <c r="I23" s="15"/>
    </row>
    <row r="24" spans="1:9" ht="16.5" customHeight="1" thickBot="1">
      <c r="A24" s="22"/>
      <c r="B24" s="44" t="s">
        <v>21</v>
      </c>
      <c r="C24" s="145"/>
      <c r="D24" s="67"/>
      <c r="E24" s="67"/>
      <c r="F24" s="136"/>
      <c r="G24" s="136"/>
      <c r="H24" s="136"/>
      <c r="I24" s="15"/>
    </row>
    <row r="25" spans="1:9" ht="16.5" customHeight="1" thickBot="1">
      <c r="A25" s="24" t="s">
        <v>39</v>
      </c>
      <c r="B25" s="45" t="s">
        <v>22</v>
      </c>
      <c r="C25" s="146"/>
      <c r="D25" s="147"/>
      <c r="E25" s="148"/>
      <c r="F25" s="151"/>
      <c r="G25" s="151"/>
      <c r="H25" s="151"/>
      <c r="I25" s="27"/>
    </row>
    <row r="26" spans="1:9" ht="32.25" customHeight="1" thickBot="1">
      <c r="A26" s="28"/>
      <c r="B26" s="29"/>
      <c r="C26" s="30" t="s">
        <v>40</v>
      </c>
      <c r="D26" s="31"/>
      <c r="E26" s="50">
        <f>SUM(E4:E25)</f>
        <v>0</v>
      </c>
      <c r="F26" s="30"/>
      <c r="G26" s="33"/>
      <c r="H26" s="33"/>
      <c r="I26" s="34"/>
    </row>
    <row r="27" spans="1:9" ht="16.5" customHeight="1">
      <c r="A27" s="2"/>
      <c r="B27" s="1"/>
      <c r="C27" s="4"/>
      <c r="D27" s="3"/>
      <c r="E27" s="6"/>
      <c r="F27" s="4"/>
      <c r="G27" s="4"/>
      <c r="H27" s="4"/>
      <c r="I27" s="4"/>
    </row>
    <row r="28" spans="1:9" ht="16.5" customHeight="1">
      <c r="A28" s="1"/>
      <c r="B28" s="1"/>
      <c r="C28" s="5"/>
      <c r="D28" s="2"/>
      <c r="E28" s="2"/>
      <c r="F28" s="2"/>
      <c r="G28" s="2"/>
      <c r="H28" s="2"/>
      <c r="I28" s="2"/>
    </row>
    <row r="29" spans="1:9" ht="16.5" customHeight="1">
      <c r="A29" s="2"/>
      <c r="B29" s="2"/>
      <c r="C29" s="5"/>
      <c r="D29" s="2"/>
      <c r="E29" s="2"/>
      <c r="F29" s="2"/>
      <c r="G29" s="2"/>
      <c r="H29" s="2"/>
      <c r="I29" s="2"/>
    </row>
    <row r="30" spans="1:9" ht="16.5" customHeight="1">
      <c r="A30" s="6"/>
      <c r="B30" s="6"/>
      <c r="C30" s="5"/>
      <c r="D30" s="2"/>
      <c r="E30" s="2"/>
      <c r="F30" s="2"/>
      <c r="G30" s="2"/>
      <c r="H30" s="2"/>
      <c r="I30" s="2"/>
    </row>
    <row r="31" spans="1:9" ht="16.5" customHeight="1">
      <c r="A31" s="2"/>
      <c r="B31" s="2"/>
      <c r="C31" s="2"/>
      <c r="D31" s="2"/>
      <c r="E31" s="6"/>
      <c r="F31" s="6"/>
      <c r="G31" s="2"/>
      <c r="H31" s="2"/>
      <c r="I31" s="2"/>
    </row>
    <row r="32" spans="1:9" ht="16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37.5" customHeight="1">
      <c r="A33" s="2"/>
      <c r="B33" s="2"/>
      <c r="C33" s="4"/>
      <c r="D33" s="3"/>
      <c r="E33" s="6"/>
      <c r="F33" s="4"/>
      <c r="G33" s="4"/>
      <c r="H33" s="4"/>
      <c r="I33" s="4"/>
    </row>
  </sheetData>
  <sheetProtection password="C707" sheet="1"/>
  <mergeCells count="2">
    <mergeCell ref="B2:I2"/>
    <mergeCell ref="E1:G1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5.75390625" style="0" customWidth="1"/>
    <col min="5" max="6" width="10.75390625" style="0" customWidth="1"/>
    <col min="7" max="7" width="12.25390625" style="0" customWidth="1"/>
    <col min="8" max="8" width="8.75390625" style="0" customWidth="1"/>
    <col min="9" max="9" width="12.75390625" style="0" customWidth="1"/>
  </cols>
  <sheetData>
    <row r="1" spans="1:9" ht="23.25" customHeight="1" thickBot="1">
      <c r="A1" s="7" t="s">
        <v>23</v>
      </c>
      <c r="B1" s="88"/>
      <c r="C1" s="89" t="s">
        <v>24</v>
      </c>
      <c r="D1" s="90"/>
      <c r="E1" s="487"/>
      <c r="F1" s="488"/>
      <c r="G1" s="489"/>
      <c r="H1" s="10" t="s">
        <v>25</v>
      </c>
      <c r="I1" s="398"/>
    </row>
    <row r="2" spans="1:9" ht="18" customHeight="1" thickBot="1">
      <c r="A2" s="108"/>
      <c r="B2" s="490" t="s">
        <v>26</v>
      </c>
      <c r="C2" s="491"/>
      <c r="D2" s="491"/>
      <c r="E2" s="491"/>
      <c r="F2" s="491"/>
      <c r="G2" s="491"/>
      <c r="H2" s="491"/>
      <c r="I2" s="492"/>
    </row>
    <row r="3" spans="1:9" ht="30.75" customHeight="1" thickBot="1">
      <c r="A3" s="109"/>
      <c r="B3" s="12" t="s">
        <v>27</v>
      </c>
      <c r="C3" s="12" t="s">
        <v>28</v>
      </c>
      <c r="D3" s="12" t="s">
        <v>29</v>
      </c>
      <c r="E3" s="12" t="s">
        <v>0</v>
      </c>
      <c r="F3" s="61" t="s">
        <v>33</v>
      </c>
      <c r="G3" s="62" t="s">
        <v>32</v>
      </c>
      <c r="H3" s="64" t="s">
        <v>31</v>
      </c>
      <c r="I3" s="64" t="s">
        <v>30</v>
      </c>
    </row>
    <row r="4" spans="1:9" ht="16.5" customHeight="1">
      <c r="A4" s="108"/>
      <c r="B4" s="14" t="s">
        <v>1</v>
      </c>
      <c r="C4" s="139"/>
      <c r="D4" s="69"/>
      <c r="E4" s="132"/>
      <c r="F4" s="133"/>
      <c r="G4" s="133"/>
      <c r="H4" s="133"/>
      <c r="I4" s="60"/>
    </row>
    <row r="5" spans="1:9" ht="16.5" customHeight="1">
      <c r="A5" s="108"/>
      <c r="B5" s="16" t="s">
        <v>2</v>
      </c>
      <c r="C5" s="139"/>
      <c r="D5" s="67"/>
      <c r="E5" s="135"/>
      <c r="F5" s="136"/>
      <c r="G5" s="136"/>
      <c r="H5" s="136"/>
      <c r="I5" s="60"/>
    </row>
    <row r="6" spans="1:9" ht="16.5" customHeight="1">
      <c r="A6" s="108"/>
      <c r="B6" s="16" t="s">
        <v>3</v>
      </c>
      <c r="C6" s="139"/>
      <c r="D6" s="67"/>
      <c r="E6" s="135"/>
      <c r="F6" s="136"/>
      <c r="G6" s="136"/>
      <c r="H6" s="136"/>
      <c r="I6" s="60"/>
    </row>
    <row r="7" spans="1:9" ht="16.5" customHeight="1">
      <c r="A7" s="108"/>
      <c r="B7" s="16" t="s">
        <v>4</v>
      </c>
      <c r="C7" s="139"/>
      <c r="D7" s="67"/>
      <c r="E7" s="135"/>
      <c r="F7" s="136"/>
      <c r="G7" s="136"/>
      <c r="H7" s="136"/>
      <c r="I7" s="60"/>
    </row>
    <row r="8" spans="1:9" ht="16.5" customHeight="1">
      <c r="A8" s="117"/>
      <c r="B8" s="16" t="s">
        <v>5</v>
      </c>
      <c r="C8" s="139"/>
      <c r="D8" s="67"/>
      <c r="E8" s="135"/>
      <c r="F8" s="136"/>
      <c r="G8" s="136"/>
      <c r="H8" s="136"/>
      <c r="I8" s="60"/>
    </row>
    <row r="9" spans="1:9" ht="16.5" customHeight="1">
      <c r="A9" s="117" t="s">
        <v>58</v>
      </c>
      <c r="B9" s="16" t="s">
        <v>6</v>
      </c>
      <c r="C9" s="139"/>
      <c r="D9" s="67"/>
      <c r="E9" s="135"/>
      <c r="F9" s="136"/>
      <c r="G9" s="136"/>
      <c r="H9" s="136"/>
      <c r="I9" s="60"/>
    </row>
    <row r="10" spans="1:9" ht="16.5" customHeight="1">
      <c r="A10" s="97" t="s">
        <v>71</v>
      </c>
      <c r="B10" s="16" t="s">
        <v>7</v>
      </c>
      <c r="C10" s="139"/>
      <c r="D10" s="67"/>
      <c r="E10" s="135"/>
      <c r="F10" s="136"/>
      <c r="G10" s="136"/>
      <c r="H10" s="136"/>
      <c r="I10" s="60"/>
    </row>
    <row r="11" spans="1:9" ht="16.5" customHeight="1">
      <c r="A11" s="120" t="s">
        <v>72</v>
      </c>
      <c r="B11" s="16" t="s">
        <v>8</v>
      </c>
      <c r="C11" s="139"/>
      <c r="D11" s="67"/>
      <c r="E11" s="135"/>
      <c r="F11" s="136"/>
      <c r="G11" s="136"/>
      <c r="H11" s="136"/>
      <c r="I11" s="60"/>
    </row>
    <row r="12" spans="1:9" ht="16.5" customHeight="1" thickBot="1">
      <c r="A12" s="120"/>
      <c r="B12" s="16" t="s">
        <v>9</v>
      </c>
      <c r="C12" s="139"/>
      <c r="D12" s="140"/>
      <c r="E12" s="135"/>
      <c r="F12" s="136"/>
      <c r="G12" s="136"/>
      <c r="H12" s="136"/>
      <c r="I12" s="60"/>
    </row>
    <row r="13" spans="1:9" ht="16.5" customHeight="1" thickBot="1">
      <c r="A13" s="305" t="s">
        <v>34</v>
      </c>
      <c r="B13" s="16" t="s">
        <v>10</v>
      </c>
      <c r="C13" s="139"/>
      <c r="D13" s="140"/>
      <c r="E13" s="135"/>
      <c r="F13" s="136"/>
      <c r="G13" s="136"/>
      <c r="H13" s="136"/>
      <c r="I13" s="60"/>
    </row>
    <row r="14" spans="1:9" ht="16.5" customHeight="1">
      <c r="A14" s="17"/>
      <c r="B14" s="16" t="s">
        <v>11</v>
      </c>
      <c r="C14" s="139"/>
      <c r="D14" s="141"/>
      <c r="E14" s="67"/>
      <c r="F14" s="136"/>
      <c r="G14" s="136"/>
      <c r="H14" s="136"/>
      <c r="I14" s="60"/>
    </row>
    <row r="15" spans="1:9" ht="16.5" customHeight="1" thickBot="1">
      <c r="A15" s="399"/>
      <c r="B15" s="54" t="s">
        <v>12</v>
      </c>
      <c r="C15" s="139"/>
      <c r="D15" s="141"/>
      <c r="E15" s="67"/>
      <c r="F15" s="136"/>
      <c r="G15" s="136"/>
      <c r="H15" s="136"/>
      <c r="I15" s="60"/>
    </row>
    <row r="16" spans="1:9" ht="16.5" customHeight="1" thickBot="1">
      <c r="A16" s="305" t="s">
        <v>35</v>
      </c>
      <c r="B16" s="16" t="s">
        <v>13</v>
      </c>
      <c r="C16" s="139"/>
      <c r="D16" s="141"/>
      <c r="E16" s="67"/>
      <c r="F16" s="136"/>
      <c r="G16" s="136"/>
      <c r="H16" s="136"/>
      <c r="I16" s="60"/>
    </row>
    <row r="17" spans="1:9" ht="16.5" customHeight="1">
      <c r="A17" s="17"/>
      <c r="B17" s="16" t="s">
        <v>14</v>
      </c>
      <c r="C17" s="139"/>
      <c r="D17" s="141"/>
      <c r="E17" s="142"/>
      <c r="F17" s="143"/>
      <c r="G17" s="144"/>
      <c r="H17" s="144"/>
      <c r="I17" s="60"/>
    </row>
    <row r="18" spans="1:9" ht="16.5" customHeight="1" thickBot="1">
      <c r="A18" s="20"/>
      <c r="B18" s="16" t="s">
        <v>15</v>
      </c>
      <c r="C18" s="139"/>
      <c r="D18" s="141"/>
      <c r="E18" s="67"/>
      <c r="F18" s="136"/>
      <c r="G18" s="136"/>
      <c r="H18" s="136"/>
      <c r="I18" s="60"/>
    </row>
    <row r="19" spans="1:9" ht="16.5" customHeight="1" thickBot="1">
      <c r="A19" s="305" t="s">
        <v>36</v>
      </c>
      <c r="B19" s="16" t="s">
        <v>16</v>
      </c>
      <c r="C19" s="139"/>
      <c r="D19" s="141"/>
      <c r="E19" s="67"/>
      <c r="F19" s="136"/>
      <c r="G19" s="136"/>
      <c r="H19" s="136"/>
      <c r="I19" s="15"/>
    </row>
    <row r="20" spans="1:9" ht="16.5" customHeight="1">
      <c r="A20" s="17"/>
      <c r="B20" s="16" t="s">
        <v>17</v>
      </c>
      <c r="C20" s="139"/>
      <c r="D20" s="141"/>
      <c r="E20" s="67"/>
      <c r="F20" s="136"/>
      <c r="G20" s="136"/>
      <c r="H20" s="136"/>
      <c r="I20" s="15"/>
    </row>
    <row r="21" spans="1:9" ht="16.5" customHeight="1" thickBot="1">
      <c r="A21" s="20"/>
      <c r="B21" s="16" t="s">
        <v>18</v>
      </c>
      <c r="C21" s="139"/>
      <c r="D21" s="141"/>
      <c r="E21" s="67"/>
      <c r="F21" s="136"/>
      <c r="G21" s="136"/>
      <c r="H21" s="136"/>
      <c r="I21" s="15"/>
    </row>
    <row r="22" spans="1:9" ht="16.5" customHeight="1" thickBot="1">
      <c r="A22" s="305" t="s">
        <v>37</v>
      </c>
      <c r="B22" s="16" t="s">
        <v>19</v>
      </c>
      <c r="C22" s="145"/>
      <c r="D22" s="67"/>
      <c r="E22" s="67"/>
      <c r="F22" s="136"/>
      <c r="G22" s="136"/>
      <c r="H22" s="136"/>
      <c r="I22" s="15"/>
    </row>
    <row r="23" spans="1:9" ht="16.5" customHeight="1">
      <c r="A23" s="21" t="s">
        <v>49</v>
      </c>
      <c r="B23" s="16" t="s">
        <v>20</v>
      </c>
      <c r="C23" s="145"/>
      <c r="D23" s="67"/>
      <c r="E23" s="67"/>
      <c r="F23" s="136"/>
      <c r="G23" s="136"/>
      <c r="H23" s="136"/>
      <c r="I23" s="15"/>
    </row>
    <row r="24" spans="1:9" ht="16.5" customHeight="1" thickBot="1">
      <c r="A24" s="22"/>
      <c r="B24" s="44" t="s">
        <v>21</v>
      </c>
      <c r="C24" s="145"/>
      <c r="D24" s="67"/>
      <c r="E24" s="67"/>
      <c r="F24" s="136"/>
      <c r="G24" s="136"/>
      <c r="H24" s="136"/>
      <c r="I24" s="15"/>
    </row>
    <row r="25" spans="1:9" ht="16.5" customHeight="1" thickBot="1">
      <c r="A25" s="24" t="s">
        <v>39</v>
      </c>
      <c r="B25" s="45" t="s">
        <v>22</v>
      </c>
      <c r="C25" s="146"/>
      <c r="D25" s="147"/>
      <c r="E25" s="148"/>
      <c r="F25" s="151"/>
      <c r="G25" s="151"/>
      <c r="H25" s="151"/>
      <c r="I25" s="27"/>
    </row>
    <row r="26" spans="1:9" ht="32.25" customHeight="1" thickBot="1">
      <c r="A26" s="28"/>
      <c r="B26" s="29"/>
      <c r="C26" s="30" t="s">
        <v>40</v>
      </c>
      <c r="D26" s="31"/>
      <c r="E26" s="50">
        <f>SUM(E4:E25)</f>
        <v>0</v>
      </c>
      <c r="F26" s="30"/>
      <c r="G26" s="33"/>
      <c r="H26" s="33"/>
      <c r="I26" s="34"/>
    </row>
    <row r="27" spans="1:9" ht="16.5" customHeight="1">
      <c r="A27" s="2"/>
      <c r="B27" s="1"/>
      <c r="C27" s="4"/>
      <c r="D27" s="3"/>
      <c r="E27" s="6"/>
      <c r="F27" s="4"/>
      <c r="G27" s="4"/>
      <c r="H27" s="4"/>
      <c r="I27" s="4"/>
    </row>
    <row r="28" spans="1:9" ht="16.5" customHeight="1">
      <c r="A28" s="1"/>
      <c r="B28" s="1"/>
      <c r="C28" s="5"/>
      <c r="D28" s="2"/>
      <c r="E28" s="2"/>
      <c r="F28" s="2"/>
      <c r="G28" s="2"/>
      <c r="H28" s="2"/>
      <c r="I28" s="2"/>
    </row>
    <row r="29" spans="1:9" ht="16.5" customHeight="1">
      <c r="A29" s="2"/>
      <c r="B29" s="2"/>
      <c r="C29" s="5"/>
      <c r="D29" s="2"/>
      <c r="E29" s="2"/>
      <c r="F29" s="2"/>
      <c r="G29" s="2"/>
      <c r="H29" s="2"/>
      <c r="I29" s="2"/>
    </row>
    <row r="30" spans="1:9" ht="16.5" customHeight="1">
      <c r="A30" s="6"/>
      <c r="B30" s="6"/>
      <c r="C30" s="5"/>
      <c r="D30" s="2"/>
      <c r="E30" s="2"/>
      <c r="F30" s="2"/>
      <c r="G30" s="2"/>
      <c r="H30" s="2"/>
      <c r="I30" s="2"/>
    </row>
    <row r="31" spans="1:9" ht="16.5" customHeight="1">
      <c r="A31" s="2"/>
      <c r="B31" s="2"/>
      <c r="C31" s="2"/>
      <c r="D31" s="2"/>
      <c r="E31" s="6"/>
      <c r="F31" s="6"/>
      <c r="G31" s="2"/>
      <c r="H31" s="2"/>
      <c r="I31" s="2"/>
    </row>
    <row r="32" spans="1:9" ht="16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37.5" customHeight="1">
      <c r="A33" s="2"/>
      <c r="B33" s="2"/>
      <c r="C33" s="4"/>
      <c r="D33" s="3"/>
      <c r="E33" s="6"/>
      <c r="F33" s="4"/>
      <c r="G33" s="4"/>
      <c r="H33" s="4"/>
      <c r="I33" s="4"/>
    </row>
  </sheetData>
  <sheetProtection password="C707" sheet="1"/>
  <mergeCells count="2">
    <mergeCell ref="B2:I2"/>
    <mergeCell ref="E1:G1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I1" sqref="I1:J1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</cols>
  <sheetData>
    <row r="1" spans="1:10" ht="23.25" customHeight="1" thickBot="1">
      <c r="A1" s="107" t="s">
        <v>47</v>
      </c>
      <c r="B1" s="88"/>
      <c r="C1" s="402" t="s">
        <v>24</v>
      </c>
      <c r="D1" s="400"/>
      <c r="E1" s="487"/>
      <c r="F1" s="488"/>
      <c r="G1" s="489"/>
      <c r="H1" s="167" t="s">
        <v>25</v>
      </c>
      <c r="I1" s="499"/>
      <c r="J1" s="500"/>
    </row>
    <row r="2" spans="1:10" ht="18" customHeight="1" thickBot="1">
      <c r="A2" s="108"/>
      <c r="B2" s="490" t="s">
        <v>46</v>
      </c>
      <c r="C2" s="491"/>
      <c r="D2" s="491"/>
      <c r="E2" s="491"/>
      <c r="F2" s="491"/>
      <c r="G2" s="491"/>
      <c r="H2" s="491"/>
      <c r="I2" s="491"/>
      <c r="J2" s="492"/>
    </row>
    <row r="3" spans="1:10" ht="30.75" customHeight="1" thickBot="1">
      <c r="A3" s="109"/>
      <c r="B3" s="75" t="s">
        <v>27</v>
      </c>
      <c r="C3" s="101" t="s">
        <v>28</v>
      </c>
      <c r="D3" s="102" t="s">
        <v>29</v>
      </c>
      <c r="E3" s="105" t="s">
        <v>0</v>
      </c>
      <c r="F3" s="70" t="s">
        <v>33</v>
      </c>
      <c r="G3" s="106" t="s">
        <v>32</v>
      </c>
      <c r="H3" s="103" t="s">
        <v>31</v>
      </c>
      <c r="I3" s="103" t="s">
        <v>44</v>
      </c>
      <c r="J3" s="104" t="s">
        <v>51</v>
      </c>
    </row>
    <row r="4" spans="1:10" ht="16.5" customHeight="1">
      <c r="A4" s="108"/>
      <c r="B4" s="100" t="s">
        <v>1</v>
      </c>
      <c r="C4" s="431"/>
      <c r="D4" s="156"/>
      <c r="E4" s="234"/>
      <c r="F4" s="235"/>
      <c r="G4" s="235"/>
      <c r="H4" s="235"/>
      <c r="I4" s="236"/>
      <c r="J4" s="237">
        <f aca="true" t="shared" si="0" ref="J4:J9">IF(E4&lt;300,"",IF(F4&lt;250,"",IF(H4&lt;20,"",IF(F4&lt;=5000,G4*1000/F4,G4*1000/5000))))</f>
      </c>
    </row>
    <row r="5" spans="1:10" ht="16.5" customHeight="1">
      <c r="A5" s="108"/>
      <c r="B5" s="100" t="s">
        <v>2</v>
      </c>
      <c r="C5" s="432"/>
      <c r="D5" s="158"/>
      <c r="E5" s="238"/>
      <c r="F5" s="239"/>
      <c r="G5" s="239"/>
      <c r="H5" s="239"/>
      <c r="I5" s="240"/>
      <c r="J5" s="241">
        <f t="shared" si="0"/>
      </c>
    </row>
    <row r="6" spans="1:10" ht="16.5" customHeight="1">
      <c r="A6" s="108"/>
      <c r="B6" s="100" t="s">
        <v>3</v>
      </c>
      <c r="C6" s="432"/>
      <c r="D6" s="158"/>
      <c r="E6" s="238"/>
      <c r="F6" s="239"/>
      <c r="G6" s="239"/>
      <c r="H6" s="239"/>
      <c r="I6" s="240"/>
      <c r="J6" s="241">
        <f t="shared" si="0"/>
      </c>
    </row>
    <row r="7" spans="1:10" ht="16.5" customHeight="1">
      <c r="A7" s="108"/>
      <c r="B7" s="100" t="s">
        <v>4</v>
      </c>
      <c r="C7" s="432"/>
      <c r="D7" s="158"/>
      <c r="E7" s="238"/>
      <c r="F7" s="239"/>
      <c r="G7" s="239"/>
      <c r="H7" s="239"/>
      <c r="I7" s="240"/>
      <c r="J7" s="241">
        <f t="shared" si="0"/>
      </c>
    </row>
    <row r="8" spans="1:10" ht="16.5" customHeight="1">
      <c r="A8" s="117"/>
      <c r="B8" s="100" t="s">
        <v>5</v>
      </c>
      <c r="C8" s="432"/>
      <c r="D8" s="158"/>
      <c r="E8" s="238"/>
      <c r="F8" s="239"/>
      <c r="G8" s="239"/>
      <c r="H8" s="239"/>
      <c r="I8" s="240"/>
      <c r="J8" s="241">
        <f t="shared" si="0"/>
      </c>
    </row>
    <row r="9" spans="1:10" ht="16.5" customHeight="1" thickBot="1">
      <c r="A9" s="117" t="s">
        <v>58</v>
      </c>
      <c r="B9" s="100" t="s">
        <v>6</v>
      </c>
      <c r="C9" s="433"/>
      <c r="D9" s="160"/>
      <c r="E9" s="242"/>
      <c r="F9" s="243"/>
      <c r="G9" s="243"/>
      <c r="H9" s="243"/>
      <c r="I9" s="244"/>
      <c r="J9" s="245">
        <f t="shared" si="0"/>
      </c>
    </row>
    <row r="10" spans="1:10" ht="16.5" customHeight="1">
      <c r="A10" s="97" t="s">
        <v>71</v>
      </c>
      <c r="B10" s="76"/>
      <c r="C10" s="161"/>
      <c r="D10" s="69"/>
      <c r="E10" s="132"/>
      <c r="F10" s="133"/>
      <c r="G10" s="133"/>
      <c r="H10" s="133"/>
      <c r="I10" s="133"/>
      <c r="J10" s="134"/>
    </row>
    <row r="11" spans="1:10" ht="16.5" customHeight="1">
      <c r="A11" s="120" t="s">
        <v>72</v>
      </c>
      <c r="B11" s="76"/>
      <c r="C11" s="162"/>
      <c r="D11" s="67"/>
      <c r="E11" s="135"/>
      <c r="F11" s="136"/>
      <c r="G11" s="136"/>
      <c r="H11" s="136"/>
      <c r="I11" s="136"/>
      <c r="J11" s="137"/>
    </row>
    <row r="12" spans="1:10" ht="16.5" customHeight="1" thickBot="1">
      <c r="A12" s="120"/>
      <c r="B12" s="76"/>
      <c r="C12" s="162"/>
      <c r="D12" s="140"/>
      <c r="E12" s="135"/>
      <c r="F12" s="136"/>
      <c r="G12" s="136"/>
      <c r="H12" s="136"/>
      <c r="I12" s="136"/>
      <c r="J12" s="137"/>
    </row>
    <row r="13" spans="1:10" ht="16.5" customHeight="1" thickBot="1">
      <c r="A13" s="300" t="s">
        <v>34</v>
      </c>
      <c r="B13" s="76"/>
      <c r="C13" s="162"/>
      <c r="D13" s="140"/>
      <c r="E13" s="135"/>
      <c r="F13" s="136"/>
      <c r="G13" s="136"/>
      <c r="H13" s="136"/>
      <c r="I13" s="136"/>
      <c r="J13" s="137"/>
    </row>
    <row r="14" spans="1:10" ht="16.5" customHeight="1">
      <c r="A14" s="17"/>
      <c r="B14" s="76"/>
      <c r="C14" s="162"/>
      <c r="D14" s="141"/>
      <c r="E14" s="67"/>
      <c r="F14" s="136"/>
      <c r="G14" s="136"/>
      <c r="H14" s="136"/>
      <c r="I14" s="136"/>
      <c r="J14" s="137"/>
    </row>
    <row r="15" spans="1:10" ht="16.5" customHeight="1" thickBot="1">
      <c r="A15" s="401"/>
      <c r="B15" s="77"/>
      <c r="C15" s="162"/>
      <c r="D15" s="141"/>
      <c r="E15" s="67"/>
      <c r="F15" s="136"/>
      <c r="G15" s="136"/>
      <c r="H15" s="136"/>
      <c r="I15" s="136"/>
      <c r="J15" s="137"/>
    </row>
    <row r="16" spans="1:10" ht="16.5" customHeight="1" thickBot="1">
      <c r="A16" s="306" t="s">
        <v>52</v>
      </c>
      <c r="B16" s="76"/>
      <c r="C16" s="162"/>
      <c r="D16" s="141"/>
      <c r="E16" s="67"/>
      <c r="F16" s="136"/>
      <c r="G16" s="136"/>
      <c r="H16" s="136"/>
      <c r="I16" s="136"/>
      <c r="J16" s="137"/>
    </row>
    <row r="17" spans="1:10" ht="16.5" customHeight="1">
      <c r="A17" s="17"/>
      <c r="B17" s="76"/>
      <c r="C17" s="163"/>
      <c r="D17" s="141"/>
      <c r="E17" s="142"/>
      <c r="F17" s="143"/>
      <c r="G17" s="144"/>
      <c r="H17" s="144"/>
      <c r="I17" s="144"/>
      <c r="J17" s="137"/>
    </row>
    <row r="18" spans="1:10" ht="16.5" customHeight="1" thickBot="1">
      <c r="A18" s="84"/>
      <c r="B18" s="76"/>
      <c r="C18" s="162"/>
      <c r="D18" s="141"/>
      <c r="E18" s="67"/>
      <c r="F18" s="136"/>
      <c r="G18" s="136"/>
      <c r="H18" s="136"/>
      <c r="I18" s="136"/>
      <c r="J18" s="137"/>
    </row>
    <row r="19" spans="1:10" ht="16.5" customHeight="1" thickBot="1">
      <c r="A19" s="306" t="s">
        <v>36</v>
      </c>
      <c r="B19" s="76"/>
      <c r="C19" s="162"/>
      <c r="D19" s="141"/>
      <c r="E19" s="67"/>
      <c r="F19" s="136"/>
      <c r="G19" s="136"/>
      <c r="H19" s="136"/>
      <c r="I19" s="136"/>
      <c r="J19" s="137"/>
    </row>
    <row r="20" spans="1:10" ht="16.5" customHeight="1">
      <c r="A20" s="83"/>
      <c r="B20" s="76"/>
      <c r="C20" s="162"/>
      <c r="D20" s="141"/>
      <c r="E20" s="67"/>
      <c r="F20" s="136"/>
      <c r="G20" s="136"/>
      <c r="H20" s="136"/>
      <c r="I20" s="136"/>
      <c r="J20" s="137"/>
    </row>
    <row r="21" spans="1:10" ht="16.5" customHeight="1" thickBot="1">
      <c r="A21" s="84"/>
      <c r="B21" s="76"/>
      <c r="C21" s="162"/>
      <c r="D21" s="141"/>
      <c r="E21" s="67"/>
      <c r="F21" s="136"/>
      <c r="G21" s="136"/>
      <c r="H21" s="136"/>
      <c r="I21" s="136"/>
      <c r="J21" s="137"/>
    </row>
    <row r="22" spans="1:10" ht="16.5" customHeight="1" thickBot="1">
      <c r="A22" s="306" t="s">
        <v>37</v>
      </c>
      <c r="B22" s="76"/>
      <c r="C22" s="162"/>
      <c r="D22" s="67"/>
      <c r="E22" s="67"/>
      <c r="F22" s="136"/>
      <c r="G22" s="136"/>
      <c r="H22" s="136"/>
      <c r="I22" s="136"/>
      <c r="J22" s="137"/>
    </row>
    <row r="23" spans="1:10" ht="16.5" customHeight="1">
      <c r="A23" s="17" t="s">
        <v>69</v>
      </c>
      <c r="B23" s="76"/>
      <c r="C23" s="162"/>
      <c r="D23" s="67"/>
      <c r="E23" s="67"/>
      <c r="F23" s="136"/>
      <c r="G23" s="136"/>
      <c r="H23" s="136"/>
      <c r="I23" s="136"/>
      <c r="J23" s="137"/>
    </row>
    <row r="24" spans="1:10" ht="16.5" customHeight="1" thickBot="1">
      <c r="A24" s="84" t="s">
        <v>65</v>
      </c>
      <c r="B24" s="78"/>
      <c r="C24" s="162"/>
      <c r="D24" s="67"/>
      <c r="E24" s="67"/>
      <c r="F24" s="136"/>
      <c r="G24" s="136"/>
      <c r="H24" s="136"/>
      <c r="I24" s="136"/>
      <c r="J24" s="137"/>
    </row>
    <row r="25" spans="1:10" ht="16.5" customHeight="1" thickBot="1">
      <c r="A25" s="165" t="s">
        <v>39</v>
      </c>
      <c r="B25" s="78"/>
      <c r="C25" s="164"/>
      <c r="D25" s="148"/>
      <c r="E25" s="148"/>
      <c r="F25" s="151"/>
      <c r="G25" s="151"/>
      <c r="H25" s="151"/>
      <c r="I25" s="151"/>
      <c r="J25" s="138"/>
    </row>
    <row r="26" spans="1:10" ht="32.25" customHeight="1" thickBot="1">
      <c r="A26" s="166"/>
      <c r="B26" s="79"/>
      <c r="C26" s="74" t="s">
        <v>40</v>
      </c>
      <c r="D26" s="80"/>
      <c r="E26" s="81">
        <f>SUM(E4:E9)</f>
        <v>0</v>
      </c>
      <c r="F26" s="74" t="s">
        <v>43</v>
      </c>
      <c r="G26" s="82"/>
      <c r="H26" s="82"/>
      <c r="I26" s="82"/>
      <c r="J26" s="41">
        <f>IF(E26&lt;1800,"",SUM(J4:J9))</f>
      </c>
    </row>
    <row r="27" spans="1:9" ht="16.5" customHeight="1">
      <c r="A27" s="2"/>
      <c r="B27" s="1"/>
      <c r="C27" s="4"/>
      <c r="D27" s="3"/>
      <c r="E27" s="6"/>
      <c r="F27" s="4"/>
      <c r="G27" s="4"/>
      <c r="H27" s="4"/>
      <c r="I27" s="4"/>
    </row>
    <row r="28" spans="1:9" ht="16.5" customHeight="1">
      <c r="A28" s="1"/>
      <c r="B28" s="1"/>
      <c r="C28" s="5"/>
      <c r="D28" s="2"/>
      <c r="E28" s="2"/>
      <c r="F28" s="2"/>
      <c r="G28" s="2"/>
      <c r="H28" s="2"/>
      <c r="I28" s="2"/>
    </row>
    <row r="29" spans="1:9" ht="16.5" customHeight="1">
      <c r="A29" s="2"/>
      <c r="B29" s="2"/>
      <c r="C29" s="5"/>
      <c r="D29" s="2"/>
      <c r="E29" s="2"/>
      <c r="F29" s="2"/>
      <c r="G29" s="2"/>
      <c r="H29" s="2"/>
      <c r="I29" s="2"/>
    </row>
    <row r="30" spans="1:9" ht="16.5" customHeight="1">
      <c r="A30" s="6"/>
      <c r="B30" s="6"/>
      <c r="C30" s="5"/>
      <c r="D30" s="2"/>
      <c r="E30" s="2"/>
      <c r="F30" s="2"/>
      <c r="G30" s="2"/>
      <c r="H30" s="2"/>
      <c r="I30" s="2"/>
    </row>
    <row r="31" spans="1:9" ht="16.5" customHeight="1">
      <c r="A31" s="2"/>
      <c r="B31" s="2"/>
      <c r="C31" s="2"/>
      <c r="D31" s="2"/>
      <c r="E31" s="6"/>
      <c r="F31" s="6"/>
      <c r="G31" s="2"/>
      <c r="H31" s="2"/>
      <c r="I31" s="2"/>
    </row>
    <row r="32" spans="1:9" ht="16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37.5" customHeight="1">
      <c r="A33" s="2"/>
      <c r="B33" s="2"/>
      <c r="C33" s="4"/>
      <c r="D33" s="3"/>
      <c r="E33" s="6"/>
      <c r="F33" s="4"/>
      <c r="G33" s="4"/>
      <c r="H33" s="4"/>
      <c r="I33" s="4"/>
    </row>
  </sheetData>
  <sheetProtection password="C707" sheet="1"/>
  <mergeCells count="3">
    <mergeCell ref="E1:G1"/>
    <mergeCell ref="I1:J1"/>
    <mergeCell ref="B2:J2"/>
  </mergeCells>
  <conditionalFormatting sqref="E4:E9">
    <cfRule type="cellIs" priority="1" dxfId="6" operator="lessThan" stopIfTrue="1">
      <formula>300</formula>
    </cfRule>
  </conditionalFormatting>
  <conditionalFormatting sqref="F4:F9">
    <cfRule type="cellIs" priority="2" dxfId="6" operator="lessThan" stopIfTrue="1">
      <formula>250</formula>
    </cfRule>
  </conditionalFormatting>
  <conditionalFormatting sqref="H4:H9">
    <cfRule type="cellIs" priority="3" dxfId="6" operator="lessThan" stopIfTrue="1">
      <formula>20</formula>
    </cfRule>
  </conditionalFormatting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I1" sqref="I1:J1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</cols>
  <sheetData>
    <row r="1" spans="1:10" ht="23.25" customHeight="1" thickBot="1">
      <c r="A1" s="107" t="s">
        <v>47</v>
      </c>
      <c r="B1" s="88"/>
      <c r="C1" s="402" t="s">
        <v>24</v>
      </c>
      <c r="D1" s="400"/>
      <c r="E1" s="487"/>
      <c r="F1" s="488"/>
      <c r="G1" s="489"/>
      <c r="H1" s="167" t="s">
        <v>25</v>
      </c>
      <c r="I1" s="499"/>
      <c r="J1" s="500"/>
    </row>
    <row r="2" spans="1:10" ht="18" customHeight="1" thickBot="1">
      <c r="A2" s="108"/>
      <c r="B2" s="490" t="s">
        <v>46</v>
      </c>
      <c r="C2" s="491"/>
      <c r="D2" s="491"/>
      <c r="E2" s="491"/>
      <c r="F2" s="491"/>
      <c r="G2" s="491"/>
      <c r="H2" s="491"/>
      <c r="I2" s="491"/>
      <c r="J2" s="492"/>
    </row>
    <row r="3" spans="1:10" ht="30.75" customHeight="1" thickBot="1">
      <c r="A3" s="109"/>
      <c r="B3" s="75" t="s">
        <v>27</v>
      </c>
      <c r="C3" s="101" t="s">
        <v>28</v>
      </c>
      <c r="D3" s="102" t="s">
        <v>29</v>
      </c>
      <c r="E3" s="105" t="s">
        <v>0</v>
      </c>
      <c r="F3" s="70" t="s">
        <v>33</v>
      </c>
      <c r="G3" s="106" t="s">
        <v>32</v>
      </c>
      <c r="H3" s="103" t="s">
        <v>31</v>
      </c>
      <c r="I3" s="103" t="s">
        <v>44</v>
      </c>
      <c r="J3" s="104" t="s">
        <v>51</v>
      </c>
    </row>
    <row r="4" spans="1:10" ht="16.5" customHeight="1">
      <c r="A4" s="108"/>
      <c r="B4" s="100" t="s">
        <v>1</v>
      </c>
      <c r="C4" s="431"/>
      <c r="D4" s="156"/>
      <c r="E4" s="234"/>
      <c r="F4" s="235"/>
      <c r="G4" s="235"/>
      <c r="H4" s="235"/>
      <c r="I4" s="236"/>
      <c r="J4" s="237">
        <f aca="true" t="shared" si="0" ref="J4:J9">IF(E4&lt;300,"",IF(F4&lt;250,"",IF(H4&lt;20,"",IF(F4&lt;=5000,G4*1000/F4,G4*1000/5000))))</f>
      </c>
    </row>
    <row r="5" spans="1:10" ht="16.5" customHeight="1">
      <c r="A5" s="108"/>
      <c r="B5" s="100" t="s">
        <v>2</v>
      </c>
      <c r="C5" s="432"/>
      <c r="D5" s="158"/>
      <c r="E5" s="238"/>
      <c r="F5" s="239"/>
      <c r="G5" s="239"/>
      <c r="H5" s="239"/>
      <c r="I5" s="240"/>
      <c r="J5" s="241">
        <f t="shared" si="0"/>
      </c>
    </row>
    <row r="6" spans="1:10" ht="16.5" customHeight="1">
      <c r="A6" s="108"/>
      <c r="B6" s="100" t="s">
        <v>3</v>
      </c>
      <c r="C6" s="432"/>
      <c r="D6" s="158"/>
      <c r="E6" s="238"/>
      <c r="F6" s="239"/>
      <c r="G6" s="239"/>
      <c r="H6" s="239"/>
      <c r="I6" s="240"/>
      <c r="J6" s="241">
        <f t="shared" si="0"/>
      </c>
    </row>
    <row r="7" spans="1:10" ht="16.5" customHeight="1">
      <c r="A7" s="108"/>
      <c r="B7" s="100" t="s">
        <v>4</v>
      </c>
      <c r="C7" s="432"/>
      <c r="D7" s="158"/>
      <c r="E7" s="238"/>
      <c r="F7" s="239"/>
      <c r="G7" s="239"/>
      <c r="H7" s="239"/>
      <c r="I7" s="240"/>
      <c r="J7" s="241">
        <f t="shared" si="0"/>
      </c>
    </row>
    <row r="8" spans="1:10" ht="16.5" customHeight="1">
      <c r="A8" s="117"/>
      <c r="B8" s="100" t="s">
        <v>5</v>
      </c>
      <c r="C8" s="432"/>
      <c r="D8" s="158"/>
      <c r="E8" s="238"/>
      <c r="F8" s="239"/>
      <c r="G8" s="239"/>
      <c r="H8" s="239"/>
      <c r="I8" s="240"/>
      <c r="J8" s="241">
        <f t="shared" si="0"/>
      </c>
    </row>
    <row r="9" spans="1:10" ht="16.5" customHeight="1" thickBot="1">
      <c r="A9" s="117" t="s">
        <v>58</v>
      </c>
      <c r="B9" s="100" t="s">
        <v>6</v>
      </c>
      <c r="C9" s="433"/>
      <c r="D9" s="160"/>
      <c r="E9" s="242"/>
      <c r="F9" s="243"/>
      <c r="G9" s="243"/>
      <c r="H9" s="243"/>
      <c r="I9" s="244"/>
      <c r="J9" s="245">
        <f t="shared" si="0"/>
      </c>
    </row>
    <row r="10" spans="1:10" ht="16.5" customHeight="1">
      <c r="A10" s="97" t="s">
        <v>71</v>
      </c>
      <c r="B10" s="76"/>
      <c r="C10" s="161"/>
      <c r="D10" s="69"/>
      <c r="E10" s="132"/>
      <c r="F10" s="133"/>
      <c r="G10" s="133"/>
      <c r="H10" s="133"/>
      <c r="I10" s="133"/>
      <c r="J10" s="134"/>
    </row>
    <row r="11" spans="1:10" ht="16.5" customHeight="1">
      <c r="A11" s="120" t="s">
        <v>72</v>
      </c>
      <c r="B11" s="76"/>
      <c r="C11" s="162"/>
      <c r="D11" s="67"/>
      <c r="E11" s="135"/>
      <c r="F11" s="136"/>
      <c r="G11" s="136"/>
      <c r="H11" s="136"/>
      <c r="I11" s="136"/>
      <c r="J11" s="137"/>
    </row>
    <row r="12" spans="1:10" ht="16.5" customHeight="1" thickBot="1">
      <c r="A12" s="120"/>
      <c r="B12" s="76"/>
      <c r="C12" s="162"/>
      <c r="D12" s="140"/>
      <c r="E12" s="135"/>
      <c r="F12" s="136"/>
      <c r="G12" s="136"/>
      <c r="H12" s="136"/>
      <c r="I12" s="136"/>
      <c r="J12" s="137"/>
    </row>
    <row r="13" spans="1:10" ht="16.5" customHeight="1" thickBot="1">
      <c r="A13" s="300" t="s">
        <v>34</v>
      </c>
      <c r="B13" s="76"/>
      <c r="C13" s="162"/>
      <c r="D13" s="140"/>
      <c r="E13" s="135"/>
      <c r="F13" s="136"/>
      <c r="G13" s="136"/>
      <c r="H13" s="136"/>
      <c r="I13" s="136"/>
      <c r="J13" s="137"/>
    </row>
    <row r="14" spans="1:10" ht="16.5" customHeight="1">
      <c r="A14" s="17"/>
      <c r="B14" s="76"/>
      <c r="C14" s="162"/>
      <c r="D14" s="141"/>
      <c r="E14" s="67"/>
      <c r="F14" s="136"/>
      <c r="G14" s="136"/>
      <c r="H14" s="136"/>
      <c r="I14" s="136"/>
      <c r="J14" s="137"/>
    </row>
    <row r="15" spans="1:10" ht="16.5" customHeight="1" thickBot="1">
      <c r="A15" s="401"/>
      <c r="B15" s="77"/>
      <c r="C15" s="162"/>
      <c r="D15" s="141"/>
      <c r="E15" s="67"/>
      <c r="F15" s="136"/>
      <c r="G15" s="136"/>
      <c r="H15" s="136"/>
      <c r="I15" s="136"/>
      <c r="J15" s="137"/>
    </row>
    <row r="16" spans="1:10" ht="16.5" customHeight="1" thickBot="1">
      <c r="A16" s="306" t="s">
        <v>52</v>
      </c>
      <c r="B16" s="76"/>
      <c r="C16" s="162"/>
      <c r="D16" s="141"/>
      <c r="E16" s="67"/>
      <c r="F16" s="136"/>
      <c r="G16" s="136"/>
      <c r="H16" s="136"/>
      <c r="I16" s="136"/>
      <c r="J16" s="137"/>
    </row>
    <row r="17" spans="1:10" ht="16.5" customHeight="1">
      <c r="A17" s="17"/>
      <c r="B17" s="76"/>
      <c r="C17" s="163"/>
      <c r="D17" s="141"/>
      <c r="E17" s="142"/>
      <c r="F17" s="143"/>
      <c r="G17" s="144"/>
      <c r="H17" s="144"/>
      <c r="I17" s="144"/>
      <c r="J17" s="137"/>
    </row>
    <row r="18" spans="1:10" ht="16.5" customHeight="1" thickBot="1">
      <c r="A18" s="84"/>
      <c r="B18" s="76"/>
      <c r="C18" s="162"/>
      <c r="D18" s="141"/>
      <c r="E18" s="67"/>
      <c r="F18" s="136"/>
      <c r="G18" s="136"/>
      <c r="H18" s="136"/>
      <c r="I18" s="136"/>
      <c r="J18" s="137"/>
    </row>
    <row r="19" spans="1:10" ht="16.5" customHeight="1" thickBot="1">
      <c r="A19" s="306" t="s">
        <v>36</v>
      </c>
      <c r="B19" s="76"/>
      <c r="C19" s="162"/>
      <c r="D19" s="141"/>
      <c r="E19" s="67"/>
      <c r="F19" s="136"/>
      <c r="G19" s="136"/>
      <c r="H19" s="136"/>
      <c r="I19" s="136"/>
      <c r="J19" s="137"/>
    </row>
    <row r="20" spans="1:10" ht="16.5" customHeight="1">
      <c r="A20" s="83"/>
      <c r="B20" s="76"/>
      <c r="C20" s="162"/>
      <c r="D20" s="141"/>
      <c r="E20" s="67"/>
      <c r="F20" s="136"/>
      <c r="G20" s="136"/>
      <c r="H20" s="136"/>
      <c r="I20" s="136"/>
      <c r="J20" s="137"/>
    </row>
    <row r="21" spans="1:10" ht="16.5" customHeight="1" thickBot="1">
      <c r="A21" s="84"/>
      <c r="B21" s="76"/>
      <c r="C21" s="162"/>
      <c r="D21" s="141"/>
      <c r="E21" s="67"/>
      <c r="F21" s="136"/>
      <c r="G21" s="136"/>
      <c r="H21" s="136"/>
      <c r="I21" s="136"/>
      <c r="J21" s="137"/>
    </row>
    <row r="22" spans="1:10" ht="16.5" customHeight="1" thickBot="1">
      <c r="A22" s="306" t="s">
        <v>37</v>
      </c>
      <c r="B22" s="76"/>
      <c r="C22" s="162"/>
      <c r="D22" s="67"/>
      <c r="E22" s="67"/>
      <c r="F22" s="136"/>
      <c r="G22" s="136"/>
      <c r="H22" s="136"/>
      <c r="I22" s="136"/>
      <c r="J22" s="137"/>
    </row>
    <row r="23" spans="1:10" ht="16.5" customHeight="1">
      <c r="A23" s="17" t="s">
        <v>69</v>
      </c>
      <c r="B23" s="76"/>
      <c r="C23" s="162"/>
      <c r="D23" s="67"/>
      <c r="E23" s="67"/>
      <c r="F23" s="136"/>
      <c r="G23" s="136"/>
      <c r="H23" s="136"/>
      <c r="I23" s="136"/>
      <c r="J23" s="137"/>
    </row>
    <row r="24" spans="1:10" ht="16.5" customHeight="1" thickBot="1">
      <c r="A24" s="84" t="s">
        <v>65</v>
      </c>
      <c r="B24" s="78"/>
      <c r="C24" s="162"/>
      <c r="D24" s="67"/>
      <c r="E24" s="67"/>
      <c r="F24" s="136"/>
      <c r="G24" s="136"/>
      <c r="H24" s="136"/>
      <c r="I24" s="136"/>
      <c r="J24" s="137"/>
    </row>
    <row r="25" spans="1:10" ht="16.5" customHeight="1" thickBot="1">
      <c r="A25" s="165" t="s">
        <v>39</v>
      </c>
      <c r="B25" s="78"/>
      <c r="C25" s="164"/>
      <c r="D25" s="148"/>
      <c r="E25" s="148"/>
      <c r="F25" s="151"/>
      <c r="G25" s="151"/>
      <c r="H25" s="151"/>
      <c r="I25" s="151"/>
      <c r="J25" s="138"/>
    </row>
    <row r="26" spans="1:10" ht="32.25" customHeight="1" thickBot="1">
      <c r="A26" s="166"/>
      <c r="B26" s="79"/>
      <c r="C26" s="74" t="s">
        <v>40</v>
      </c>
      <c r="D26" s="80"/>
      <c r="E26" s="81">
        <f>SUM(E4:E9)</f>
        <v>0</v>
      </c>
      <c r="F26" s="74" t="s">
        <v>43</v>
      </c>
      <c r="G26" s="82"/>
      <c r="H26" s="82"/>
      <c r="I26" s="82"/>
      <c r="J26" s="41">
        <f>IF(E26&lt;1800,"",SUM(J4:J9))</f>
      </c>
    </row>
    <row r="27" spans="1:9" ht="16.5" customHeight="1">
      <c r="A27" s="2"/>
      <c r="B27" s="1"/>
      <c r="C27" s="4"/>
      <c r="D27" s="3"/>
      <c r="E27" s="6"/>
      <c r="F27" s="4"/>
      <c r="G27" s="4"/>
      <c r="H27" s="4"/>
      <c r="I27" s="4"/>
    </row>
    <row r="28" spans="1:9" ht="16.5" customHeight="1">
      <c r="A28" s="1"/>
      <c r="B28" s="1"/>
      <c r="C28" s="5"/>
      <c r="D28" s="2"/>
      <c r="E28" s="2"/>
      <c r="F28" s="2"/>
      <c r="G28" s="2"/>
      <c r="H28" s="2"/>
      <c r="I28" s="2"/>
    </row>
    <row r="29" spans="1:9" ht="16.5" customHeight="1">
      <c r="A29" s="2"/>
      <c r="B29" s="2"/>
      <c r="C29" s="5"/>
      <c r="D29" s="2"/>
      <c r="E29" s="2"/>
      <c r="F29" s="2"/>
      <c r="G29" s="2"/>
      <c r="H29" s="2"/>
      <c r="I29" s="2"/>
    </row>
    <row r="30" spans="1:9" ht="16.5" customHeight="1">
      <c r="A30" s="6"/>
      <c r="B30" s="6"/>
      <c r="C30" s="5"/>
      <c r="D30" s="2"/>
      <c r="E30" s="2"/>
      <c r="F30" s="2"/>
      <c r="G30" s="2"/>
      <c r="H30" s="2"/>
      <c r="I30" s="2"/>
    </row>
    <row r="31" spans="1:9" ht="16.5" customHeight="1">
      <c r="A31" s="2"/>
      <c r="B31" s="2"/>
      <c r="C31" s="2"/>
      <c r="D31" s="2"/>
      <c r="E31" s="6"/>
      <c r="F31" s="6"/>
      <c r="G31" s="2"/>
      <c r="H31" s="2"/>
      <c r="I31" s="2"/>
    </row>
    <row r="32" spans="1:9" ht="16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37.5" customHeight="1">
      <c r="A33" s="2"/>
      <c r="B33" s="2"/>
      <c r="C33" s="4"/>
      <c r="D33" s="3"/>
      <c r="E33" s="6"/>
      <c r="F33" s="4"/>
      <c r="G33" s="4"/>
      <c r="H33" s="4"/>
      <c r="I33" s="4"/>
    </row>
  </sheetData>
  <sheetProtection password="C707" sheet="1"/>
  <mergeCells count="3">
    <mergeCell ref="E1:G1"/>
    <mergeCell ref="I1:J1"/>
    <mergeCell ref="B2:J2"/>
  </mergeCells>
  <conditionalFormatting sqref="E4:E9">
    <cfRule type="cellIs" priority="1" dxfId="6" operator="lessThan" stopIfTrue="1">
      <formula>300</formula>
    </cfRule>
  </conditionalFormatting>
  <conditionalFormatting sqref="F4:F9">
    <cfRule type="cellIs" priority="2" dxfId="6" operator="lessThan" stopIfTrue="1">
      <formula>250</formula>
    </cfRule>
  </conditionalFormatting>
  <conditionalFormatting sqref="H4:H9">
    <cfRule type="cellIs" priority="3" dxfId="6" operator="lessThan" stopIfTrue="1">
      <formula>20</formula>
    </cfRule>
  </conditionalFormatting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5.75390625" style="0" customWidth="1"/>
    <col min="5" max="6" width="10.75390625" style="0" customWidth="1"/>
    <col min="7" max="7" width="12.75390625" style="0" customWidth="1"/>
    <col min="8" max="8" width="8.75390625" style="0" customWidth="1"/>
    <col min="9" max="9" width="12.75390625" style="0" customWidth="1"/>
  </cols>
  <sheetData>
    <row r="1" spans="1:9" ht="23.25" customHeight="1" thickBot="1">
      <c r="A1" s="7" t="s">
        <v>23</v>
      </c>
      <c r="B1" s="88"/>
      <c r="C1" s="89" t="s">
        <v>24</v>
      </c>
      <c r="D1" s="90"/>
      <c r="E1" s="487"/>
      <c r="F1" s="488"/>
      <c r="G1" s="489"/>
      <c r="H1" s="86" t="s">
        <v>25</v>
      </c>
      <c r="I1" s="398" t="s">
        <v>70</v>
      </c>
    </row>
    <row r="2" spans="1:9" ht="18" customHeight="1" thickBot="1">
      <c r="A2" s="473"/>
      <c r="B2" s="490" t="s">
        <v>26</v>
      </c>
      <c r="C2" s="491"/>
      <c r="D2" s="491"/>
      <c r="E2" s="491"/>
      <c r="F2" s="491"/>
      <c r="G2" s="491"/>
      <c r="H2" s="491"/>
      <c r="I2" s="492"/>
    </row>
    <row r="3" spans="1:9" ht="26.25" thickBot="1">
      <c r="A3" s="108"/>
      <c r="B3" s="12" t="s">
        <v>27</v>
      </c>
      <c r="C3" s="62" t="s">
        <v>28</v>
      </c>
      <c r="D3" s="62" t="s">
        <v>29</v>
      </c>
      <c r="E3" s="62" t="s">
        <v>0</v>
      </c>
      <c r="F3" s="63" t="s">
        <v>33</v>
      </c>
      <c r="G3" s="62" t="s">
        <v>32</v>
      </c>
      <c r="H3" s="64" t="s">
        <v>31</v>
      </c>
      <c r="I3" s="64" t="s">
        <v>30</v>
      </c>
    </row>
    <row r="4" spans="1:9" ht="16.5" customHeight="1">
      <c r="A4" s="108"/>
      <c r="B4" s="14" t="s">
        <v>1</v>
      </c>
      <c r="C4" s="139"/>
      <c r="D4" s="69"/>
      <c r="E4" s="132"/>
      <c r="F4" s="133"/>
      <c r="G4" s="133"/>
      <c r="H4" s="133"/>
      <c r="I4" s="60"/>
    </row>
    <row r="5" spans="1:9" ht="16.5" customHeight="1">
      <c r="A5" s="108"/>
      <c r="B5" s="16" t="s">
        <v>2</v>
      </c>
      <c r="C5" s="139"/>
      <c r="D5" s="67"/>
      <c r="E5" s="135"/>
      <c r="F5" s="136"/>
      <c r="G5" s="136"/>
      <c r="H5" s="136"/>
      <c r="I5" s="15"/>
    </row>
    <row r="6" spans="1:9" ht="16.5" customHeight="1">
      <c r="A6" s="108"/>
      <c r="B6" s="16" t="s">
        <v>3</v>
      </c>
      <c r="C6" s="139"/>
      <c r="D6" s="67"/>
      <c r="E6" s="135"/>
      <c r="F6" s="136"/>
      <c r="G6" s="136"/>
      <c r="H6" s="136"/>
      <c r="I6" s="15"/>
    </row>
    <row r="7" spans="1:9" ht="16.5" customHeight="1">
      <c r="A7" s="108"/>
      <c r="B7" s="16" t="s">
        <v>4</v>
      </c>
      <c r="C7" s="139"/>
      <c r="D7" s="67"/>
      <c r="E7" s="135"/>
      <c r="F7" s="136"/>
      <c r="G7" s="136"/>
      <c r="H7" s="136"/>
      <c r="I7" s="15"/>
    </row>
    <row r="8" spans="1:9" ht="16.5" customHeight="1">
      <c r="A8" s="117"/>
      <c r="B8" s="16" t="s">
        <v>5</v>
      </c>
      <c r="C8" s="139"/>
      <c r="D8" s="67"/>
      <c r="E8" s="135"/>
      <c r="F8" s="136"/>
      <c r="G8" s="136"/>
      <c r="H8" s="136"/>
      <c r="I8" s="15"/>
    </row>
    <row r="9" spans="1:9" ht="16.5" customHeight="1">
      <c r="A9" s="117" t="s">
        <v>58</v>
      </c>
      <c r="B9" s="16" t="s">
        <v>6</v>
      </c>
      <c r="C9" s="139"/>
      <c r="D9" s="67"/>
      <c r="E9" s="135"/>
      <c r="F9" s="136"/>
      <c r="G9" s="136"/>
      <c r="H9" s="136"/>
      <c r="I9" s="15"/>
    </row>
    <row r="10" spans="1:9" ht="16.5" customHeight="1">
      <c r="A10" s="97" t="s">
        <v>71</v>
      </c>
      <c r="B10" s="16" t="s">
        <v>7</v>
      </c>
      <c r="C10" s="139"/>
      <c r="D10" s="67"/>
      <c r="E10" s="135"/>
      <c r="F10" s="136"/>
      <c r="G10" s="136"/>
      <c r="H10" s="136"/>
      <c r="I10" s="15"/>
    </row>
    <row r="11" spans="1:9" ht="16.5" customHeight="1">
      <c r="A11" s="120" t="s">
        <v>72</v>
      </c>
      <c r="B11" s="16" t="s">
        <v>8</v>
      </c>
      <c r="C11" s="139"/>
      <c r="D11" s="67"/>
      <c r="E11" s="135"/>
      <c r="F11" s="136"/>
      <c r="G11" s="136"/>
      <c r="H11" s="136"/>
      <c r="I11" s="15"/>
    </row>
    <row r="12" spans="1:9" ht="16.5" customHeight="1" thickBot="1">
      <c r="A12" s="474"/>
      <c r="B12" s="16" t="s">
        <v>9</v>
      </c>
      <c r="C12" s="139"/>
      <c r="D12" s="140"/>
      <c r="E12" s="135"/>
      <c r="F12" s="136"/>
      <c r="G12" s="136"/>
      <c r="H12" s="136"/>
      <c r="I12" s="15"/>
    </row>
    <row r="13" spans="1:9" ht="16.5" customHeight="1" thickBot="1">
      <c r="A13" s="305" t="s">
        <v>34</v>
      </c>
      <c r="B13" s="16" t="s">
        <v>10</v>
      </c>
      <c r="C13" s="139"/>
      <c r="D13" s="140"/>
      <c r="E13" s="135"/>
      <c r="F13" s="136"/>
      <c r="G13" s="136"/>
      <c r="H13" s="136"/>
      <c r="I13" s="15"/>
    </row>
    <row r="14" spans="1:9" ht="16.5" customHeight="1">
      <c r="A14" s="17"/>
      <c r="B14" s="16" t="s">
        <v>11</v>
      </c>
      <c r="C14" s="139"/>
      <c r="D14" s="141"/>
      <c r="E14" s="67"/>
      <c r="F14" s="136"/>
      <c r="G14" s="136"/>
      <c r="H14" s="136"/>
      <c r="I14" s="15"/>
    </row>
    <row r="15" spans="1:9" ht="16.5" customHeight="1" thickBot="1">
      <c r="A15" s="399"/>
      <c r="B15" s="54" t="s">
        <v>12</v>
      </c>
      <c r="C15" s="139"/>
      <c r="D15" s="141"/>
      <c r="E15" s="67"/>
      <c r="F15" s="136"/>
      <c r="G15" s="136"/>
      <c r="H15" s="136"/>
      <c r="I15" s="15"/>
    </row>
    <row r="16" spans="1:9" ht="16.5" customHeight="1" thickBot="1">
      <c r="A16" s="305" t="s">
        <v>35</v>
      </c>
      <c r="B16" s="16" t="s">
        <v>13</v>
      </c>
      <c r="C16" s="139"/>
      <c r="D16" s="141"/>
      <c r="E16" s="67"/>
      <c r="F16" s="136"/>
      <c r="G16" s="136"/>
      <c r="H16" s="136"/>
      <c r="I16" s="15"/>
    </row>
    <row r="17" spans="1:9" ht="16.5" customHeight="1">
      <c r="A17" s="17"/>
      <c r="B17" s="16" t="s">
        <v>14</v>
      </c>
      <c r="C17" s="139"/>
      <c r="D17" s="141"/>
      <c r="E17" s="142"/>
      <c r="F17" s="143"/>
      <c r="G17" s="144"/>
      <c r="H17" s="144"/>
      <c r="I17" s="15"/>
    </row>
    <row r="18" spans="1:9" ht="16.5" customHeight="1" thickBot="1">
      <c r="A18" s="20"/>
      <c r="B18" s="16" t="s">
        <v>15</v>
      </c>
      <c r="C18" s="139"/>
      <c r="D18" s="141"/>
      <c r="E18" s="67"/>
      <c r="F18" s="136"/>
      <c r="G18" s="136"/>
      <c r="H18" s="136"/>
      <c r="I18" s="15"/>
    </row>
    <row r="19" spans="1:9" ht="16.5" customHeight="1" thickBot="1">
      <c r="A19" s="305" t="s">
        <v>36</v>
      </c>
      <c r="B19" s="16" t="s">
        <v>16</v>
      </c>
      <c r="C19" s="139"/>
      <c r="D19" s="141"/>
      <c r="E19" s="67"/>
      <c r="F19" s="136"/>
      <c r="G19" s="136"/>
      <c r="H19" s="136"/>
      <c r="I19" s="15"/>
    </row>
    <row r="20" spans="1:9" ht="16.5" customHeight="1">
      <c r="A20" s="17"/>
      <c r="B20" s="16" t="s">
        <v>17</v>
      </c>
      <c r="C20" s="139"/>
      <c r="D20" s="141"/>
      <c r="E20" s="67"/>
      <c r="F20" s="136"/>
      <c r="G20" s="136"/>
      <c r="H20" s="136"/>
      <c r="I20" s="15"/>
    </row>
    <row r="21" spans="1:9" ht="16.5" customHeight="1" thickBot="1">
      <c r="A21" s="20"/>
      <c r="B21" s="16" t="s">
        <v>18</v>
      </c>
      <c r="C21" s="139"/>
      <c r="D21" s="141"/>
      <c r="E21" s="67"/>
      <c r="F21" s="136"/>
      <c r="G21" s="136"/>
      <c r="H21" s="136"/>
      <c r="I21" s="15"/>
    </row>
    <row r="22" spans="1:9" ht="16.5" customHeight="1" thickBot="1">
      <c r="A22" s="305" t="s">
        <v>37</v>
      </c>
      <c r="B22" s="16" t="s">
        <v>19</v>
      </c>
      <c r="C22" s="145"/>
      <c r="D22" s="67"/>
      <c r="E22" s="67"/>
      <c r="F22" s="136"/>
      <c r="G22" s="136"/>
      <c r="H22" s="136"/>
      <c r="I22" s="15"/>
    </row>
    <row r="23" spans="1:9" ht="16.5" customHeight="1" thickBot="1">
      <c r="A23" s="21" t="s">
        <v>38</v>
      </c>
      <c r="B23" s="16" t="s">
        <v>20</v>
      </c>
      <c r="C23" s="145"/>
      <c r="D23" s="67"/>
      <c r="E23" s="67"/>
      <c r="F23" s="136"/>
      <c r="G23" s="136"/>
      <c r="H23" s="136"/>
      <c r="I23" s="15"/>
    </row>
    <row r="24" spans="1:9" ht="16.5" customHeight="1" thickBot="1">
      <c r="A24" s="22"/>
      <c r="B24" s="44" t="s">
        <v>21</v>
      </c>
      <c r="C24" s="145"/>
      <c r="D24" s="67"/>
      <c r="E24" s="67"/>
      <c r="F24" s="493" t="s">
        <v>73</v>
      </c>
      <c r="G24" s="494"/>
      <c r="H24" s="495">
        <f>SUM(E4:E8)</f>
        <v>0</v>
      </c>
      <c r="I24" s="496"/>
    </row>
    <row r="25" spans="1:9" ht="16.5" customHeight="1" thickBot="1">
      <c r="A25" s="24" t="s">
        <v>39</v>
      </c>
      <c r="B25" s="45" t="s">
        <v>22</v>
      </c>
      <c r="C25" s="146"/>
      <c r="D25" s="147"/>
      <c r="E25" s="148"/>
      <c r="F25" s="493" t="s">
        <v>74</v>
      </c>
      <c r="G25" s="494"/>
      <c r="H25" s="497">
        <f>SUM(E9:E13)</f>
        <v>0</v>
      </c>
      <c r="I25" s="498"/>
    </row>
    <row r="26" spans="1:9" ht="32.25" customHeight="1" thickBot="1">
      <c r="A26" s="28"/>
      <c r="B26" s="29"/>
      <c r="C26" s="30" t="s">
        <v>40</v>
      </c>
      <c r="D26" s="31"/>
      <c r="E26" s="32">
        <f>H24+H25</f>
        <v>0</v>
      </c>
      <c r="F26" s="30"/>
      <c r="G26" s="33"/>
      <c r="H26" s="33"/>
      <c r="I26" s="34"/>
    </row>
    <row r="27" spans="1:9" ht="16.5" customHeight="1">
      <c r="A27" s="2"/>
      <c r="B27" s="1"/>
      <c r="C27" s="4"/>
      <c r="D27" s="3"/>
      <c r="E27" s="6"/>
      <c r="F27" s="4"/>
      <c r="G27" s="4"/>
      <c r="H27" s="4"/>
      <c r="I27" s="4"/>
    </row>
    <row r="28" spans="1:9" ht="16.5" customHeight="1">
      <c r="A28" s="1"/>
      <c r="B28" s="1"/>
      <c r="C28" s="5"/>
      <c r="D28" s="2"/>
      <c r="E28" s="2"/>
      <c r="F28" s="2"/>
      <c r="G28" s="2"/>
      <c r="H28" s="2"/>
      <c r="I28" s="2"/>
    </row>
    <row r="29" spans="1:9" ht="16.5" customHeight="1">
      <c r="A29" s="2"/>
      <c r="B29" s="2"/>
      <c r="C29" s="5"/>
      <c r="D29" s="2"/>
      <c r="E29" s="2"/>
      <c r="F29" s="2"/>
      <c r="G29" s="2"/>
      <c r="H29" s="2"/>
      <c r="I29" s="2"/>
    </row>
    <row r="30" spans="1:9" ht="16.5" customHeight="1">
      <c r="A30" s="6"/>
      <c r="B30" s="6"/>
      <c r="C30" s="5"/>
      <c r="D30" s="2"/>
      <c r="E30" s="2"/>
      <c r="F30" s="2"/>
      <c r="G30" s="2"/>
      <c r="H30" s="2"/>
      <c r="I30" s="2"/>
    </row>
    <row r="31" spans="1:9" ht="16.5" customHeight="1">
      <c r="A31" s="2"/>
      <c r="B31" s="2"/>
      <c r="C31" s="2"/>
      <c r="D31" s="2"/>
      <c r="E31" s="6"/>
      <c r="F31" s="6"/>
      <c r="G31" s="2"/>
      <c r="H31" s="2"/>
      <c r="I31" s="2"/>
    </row>
    <row r="32" spans="1:9" ht="16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37.5" customHeight="1">
      <c r="A33" s="2"/>
      <c r="B33" s="2"/>
      <c r="C33" s="4"/>
      <c r="D33" s="3"/>
      <c r="E33" s="6"/>
      <c r="F33" s="4"/>
      <c r="G33" s="4"/>
      <c r="H33" s="4"/>
      <c r="I33" s="4"/>
    </row>
  </sheetData>
  <sheetProtection/>
  <mergeCells count="6">
    <mergeCell ref="E1:G1"/>
    <mergeCell ref="B2:I2"/>
    <mergeCell ref="F24:G24"/>
    <mergeCell ref="H24:I24"/>
    <mergeCell ref="F25:G25"/>
    <mergeCell ref="H25:I25"/>
  </mergeCells>
  <conditionalFormatting sqref="H25:I25">
    <cfRule type="colorScale" priority="2" dxfId="106">
      <colorScale>
        <cfvo type="num" val="600"/>
        <cfvo type="max"/>
        <color rgb="FFFF0000"/>
        <color rgb="FFFFEF9C"/>
      </colorScale>
    </cfRule>
  </conditionalFormatting>
  <conditionalFormatting sqref="E26">
    <cfRule type="colorScale" priority="1" dxfId="106">
      <colorScale>
        <cfvo type="num" val="2000"/>
        <cfvo type="max"/>
        <color rgb="FFFF0000"/>
        <color rgb="FFFFEF9C"/>
      </colorScale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</cols>
  <sheetData>
    <row r="1" spans="1:10" ht="23.25" customHeight="1" thickBot="1">
      <c r="A1" s="107" t="s">
        <v>47</v>
      </c>
      <c r="B1" s="88"/>
      <c r="C1" s="402" t="s">
        <v>24</v>
      </c>
      <c r="D1" s="400"/>
      <c r="E1" s="487"/>
      <c r="F1" s="488"/>
      <c r="G1" s="489"/>
      <c r="H1" s="167" t="s">
        <v>25</v>
      </c>
      <c r="I1" s="499" t="s">
        <v>55</v>
      </c>
      <c r="J1" s="500"/>
    </row>
    <row r="2" spans="1:10" ht="18" customHeight="1" thickBot="1">
      <c r="A2" s="108"/>
      <c r="B2" s="490" t="s">
        <v>46</v>
      </c>
      <c r="C2" s="491"/>
      <c r="D2" s="491"/>
      <c r="E2" s="491"/>
      <c r="F2" s="491"/>
      <c r="G2" s="491"/>
      <c r="H2" s="491"/>
      <c r="I2" s="491"/>
      <c r="J2" s="492"/>
    </row>
    <row r="3" spans="1:10" ht="30.75" customHeight="1" thickBot="1">
      <c r="A3" s="109"/>
      <c r="B3" s="75" t="s">
        <v>27</v>
      </c>
      <c r="C3" s="101" t="s">
        <v>28</v>
      </c>
      <c r="D3" s="102" t="s">
        <v>29</v>
      </c>
      <c r="E3" s="105" t="s">
        <v>0</v>
      </c>
      <c r="F3" s="70" t="s">
        <v>33</v>
      </c>
      <c r="G3" s="106" t="s">
        <v>32</v>
      </c>
      <c r="H3" s="103" t="s">
        <v>31</v>
      </c>
      <c r="I3" s="103" t="s">
        <v>44</v>
      </c>
      <c r="J3" s="104" t="s">
        <v>51</v>
      </c>
    </row>
    <row r="4" spans="1:10" ht="16.5" customHeight="1">
      <c r="A4" s="108"/>
      <c r="B4" s="100" t="s">
        <v>1</v>
      </c>
      <c r="C4" s="155"/>
      <c r="D4" s="156"/>
      <c r="E4" s="234"/>
      <c r="F4" s="235"/>
      <c r="G4" s="235"/>
      <c r="H4" s="235"/>
      <c r="I4" s="236"/>
      <c r="J4" s="237">
        <f aca="true" t="shared" si="0" ref="J4:J9">IF(E4&lt;300,"",IF(F4&lt;250,"",IF(H4&lt;20,"",IF(F4&lt;=5000,G4*1000/F4,G4*1000/5000))))</f>
      </c>
    </row>
    <row r="5" spans="1:10" ht="16.5" customHeight="1">
      <c r="A5" s="108"/>
      <c r="B5" s="100" t="s">
        <v>2</v>
      </c>
      <c r="C5" s="157"/>
      <c r="D5" s="158"/>
      <c r="E5" s="238"/>
      <c r="F5" s="239"/>
      <c r="G5" s="239"/>
      <c r="H5" s="239"/>
      <c r="I5" s="240"/>
      <c r="J5" s="241">
        <f t="shared" si="0"/>
      </c>
    </row>
    <row r="6" spans="1:10" ht="16.5" customHeight="1">
      <c r="A6" s="108"/>
      <c r="B6" s="100" t="s">
        <v>3</v>
      </c>
      <c r="C6" s="157"/>
      <c r="D6" s="158"/>
      <c r="E6" s="238"/>
      <c r="F6" s="239"/>
      <c r="G6" s="239"/>
      <c r="H6" s="239"/>
      <c r="I6" s="240"/>
      <c r="J6" s="241">
        <f t="shared" si="0"/>
      </c>
    </row>
    <row r="7" spans="1:10" ht="16.5" customHeight="1">
      <c r="A7" s="108"/>
      <c r="B7" s="100" t="s">
        <v>4</v>
      </c>
      <c r="C7" s="157"/>
      <c r="D7" s="158"/>
      <c r="E7" s="238"/>
      <c r="F7" s="239"/>
      <c r="G7" s="239"/>
      <c r="H7" s="239"/>
      <c r="I7" s="240"/>
      <c r="J7" s="241">
        <f t="shared" si="0"/>
      </c>
    </row>
    <row r="8" spans="1:10" ht="16.5" customHeight="1">
      <c r="A8" s="117"/>
      <c r="B8" s="100" t="s">
        <v>5</v>
      </c>
      <c r="C8" s="157"/>
      <c r="D8" s="158"/>
      <c r="E8" s="238"/>
      <c r="F8" s="239"/>
      <c r="G8" s="239"/>
      <c r="H8" s="239"/>
      <c r="I8" s="240"/>
      <c r="J8" s="241">
        <f t="shared" si="0"/>
      </c>
    </row>
    <row r="9" spans="1:10" ht="16.5" customHeight="1" thickBot="1">
      <c r="A9" s="117" t="s">
        <v>58</v>
      </c>
      <c r="B9" s="100" t="s">
        <v>6</v>
      </c>
      <c r="C9" s="159"/>
      <c r="D9" s="160"/>
      <c r="E9" s="242"/>
      <c r="F9" s="243"/>
      <c r="G9" s="243"/>
      <c r="H9" s="243"/>
      <c r="I9" s="244"/>
      <c r="J9" s="245">
        <f t="shared" si="0"/>
      </c>
    </row>
    <row r="10" spans="1:10" ht="16.5" customHeight="1">
      <c r="A10" s="97" t="s">
        <v>71</v>
      </c>
      <c r="B10" s="76"/>
      <c r="C10" s="161"/>
      <c r="D10" s="69"/>
      <c r="E10" s="132"/>
      <c r="F10" s="133"/>
      <c r="G10" s="133"/>
      <c r="H10" s="133"/>
      <c r="I10" s="133"/>
      <c r="J10" s="134"/>
    </row>
    <row r="11" spans="1:10" ht="16.5" customHeight="1">
      <c r="A11" s="120" t="s">
        <v>72</v>
      </c>
      <c r="B11" s="76"/>
      <c r="C11" s="162"/>
      <c r="D11" s="67"/>
      <c r="E11" s="135"/>
      <c r="F11" s="136"/>
      <c r="G11" s="136"/>
      <c r="H11" s="136"/>
      <c r="I11" s="136"/>
      <c r="J11" s="137"/>
    </row>
    <row r="12" spans="1:10" ht="16.5" customHeight="1" thickBot="1">
      <c r="A12" s="120"/>
      <c r="B12" s="76"/>
      <c r="C12" s="162"/>
      <c r="D12" s="140"/>
      <c r="E12" s="135"/>
      <c r="F12" s="136"/>
      <c r="G12" s="136"/>
      <c r="H12" s="136"/>
      <c r="I12" s="136"/>
      <c r="J12" s="137"/>
    </row>
    <row r="13" spans="1:10" ht="16.5" customHeight="1" thickBot="1">
      <c r="A13" s="300" t="s">
        <v>34</v>
      </c>
      <c r="B13" s="76"/>
      <c r="C13" s="162"/>
      <c r="D13" s="140"/>
      <c r="E13" s="135"/>
      <c r="F13" s="136"/>
      <c r="G13" s="136"/>
      <c r="H13" s="136"/>
      <c r="I13" s="136"/>
      <c r="J13" s="137"/>
    </row>
    <row r="14" spans="1:10" ht="16.5" customHeight="1">
      <c r="A14" s="17"/>
      <c r="B14" s="76"/>
      <c r="C14" s="162"/>
      <c r="D14" s="141"/>
      <c r="E14" s="67"/>
      <c r="F14" s="136"/>
      <c r="G14" s="136"/>
      <c r="H14" s="136"/>
      <c r="I14" s="136"/>
      <c r="J14" s="137"/>
    </row>
    <row r="15" spans="1:10" ht="16.5" customHeight="1" thickBot="1">
      <c r="A15" s="401"/>
      <c r="B15" s="77"/>
      <c r="C15" s="162"/>
      <c r="D15" s="141"/>
      <c r="E15" s="67"/>
      <c r="F15" s="136"/>
      <c r="G15" s="136"/>
      <c r="H15" s="136"/>
      <c r="I15" s="136"/>
      <c r="J15" s="137"/>
    </row>
    <row r="16" spans="1:10" ht="16.5" customHeight="1" thickBot="1">
      <c r="A16" s="306" t="s">
        <v>52</v>
      </c>
      <c r="B16" s="76"/>
      <c r="C16" s="162"/>
      <c r="D16" s="141"/>
      <c r="E16" s="67"/>
      <c r="F16" s="136"/>
      <c r="G16" s="136"/>
      <c r="H16" s="136"/>
      <c r="I16" s="136"/>
      <c r="J16" s="137"/>
    </row>
    <row r="17" spans="1:10" ht="16.5" customHeight="1">
      <c r="A17" s="17"/>
      <c r="B17" s="76"/>
      <c r="C17" s="163"/>
      <c r="D17" s="141"/>
      <c r="E17" s="142"/>
      <c r="F17" s="143"/>
      <c r="G17" s="144"/>
      <c r="H17" s="144"/>
      <c r="I17" s="144"/>
      <c r="J17" s="137"/>
    </row>
    <row r="18" spans="1:10" ht="16.5" customHeight="1" thickBot="1">
      <c r="A18" s="84"/>
      <c r="B18" s="76"/>
      <c r="C18" s="162"/>
      <c r="D18" s="141"/>
      <c r="E18" s="67"/>
      <c r="F18" s="136"/>
      <c r="G18" s="136"/>
      <c r="H18" s="136"/>
      <c r="I18" s="136"/>
      <c r="J18" s="137"/>
    </row>
    <row r="19" spans="1:10" ht="16.5" customHeight="1" thickBot="1">
      <c r="A19" s="306" t="s">
        <v>36</v>
      </c>
      <c r="B19" s="76"/>
      <c r="C19" s="162"/>
      <c r="D19" s="141"/>
      <c r="E19" s="67"/>
      <c r="F19" s="136"/>
      <c r="G19" s="136"/>
      <c r="H19" s="136"/>
      <c r="I19" s="136"/>
      <c r="J19" s="137"/>
    </row>
    <row r="20" spans="1:10" ht="16.5" customHeight="1">
      <c r="A20" s="83"/>
      <c r="B20" s="76"/>
      <c r="C20" s="162"/>
      <c r="D20" s="141"/>
      <c r="E20" s="67"/>
      <c r="F20" s="136"/>
      <c r="G20" s="136"/>
      <c r="H20" s="136"/>
      <c r="I20" s="136"/>
      <c r="J20" s="137"/>
    </row>
    <row r="21" spans="1:10" ht="16.5" customHeight="1" thickBot="1">
      <c r="A21" s="84"/>
      <c r="B21" s="76"/>
      <c r="C21" s="162"/>
      <c r="D21" s="141"/>
      <c r="E21" s="67"/>
      <c r="F21" s="136"/>
      <c r="G21" s="136"/>
      <c r="H21" s="136"/>
      <c r="I21" s="136"/>
      <c r="J21" s="137"/>
    </row>
    <row r="22" spans="1:10" ht="16.5" customHeight="1" thickBot="1">
      <c r="A22" s="306" t="s">
        <v>37</v>
      </c>
      <c r="B22" s="76"/>
      <c r="C22" s="162"/>
      <c r="D22" s="67"/>
      <c r="E22" s="67"/>
      <c r="F22" s="136"/>
      <c r="G22" s="136"/>
      <c r="H22" s="136"/>
      <c r="I22" s="136"/>
      <c r="J22" s="137"/>
    </row>
    <row r="23" spans="1:10" ht="16.5" customHeight="1">
      <c r="A23" s="17" t="s">
        <v>69</v>
      </c>
      <c r="B23" s="76"/>
      <c r="C23" s="162"/>
      <c r="D23" s="67"/>
      <c r="E23" s="67"/>
      <c r="F23" s="136"/>
      <c r="G23" s="136"/>
      <c r="H23" s="136"/>
      <c r="I23" s="136"/>
      <c r="J23" s="137"/>
    </row>
    <row r="24" spans="1:10" ht="16.5" customHeight="1" thickBot="1">
      <c r="A24" s="84" t="s">
        <v>65</v>
      </c>
      <c r="B24" s="78"/>
      <c r="C24" s="162"/>
      <c r="D24" s="67"/>
      <c r="E24" s="67"/>
      <c r="F24" s="136"/>
      <c r="G24" s="136"/>
      <c r="H24" s="136"/>
      <c r="I24" s="136"/>
      <c r="J24" s="137"/>
    </row>
    <row r="25" spans="1:10" ht="16.5" customHeight="1" thickBot="1">
      <c r="A25" s="165" t="s">
        <v>39</v>
      </c>
      <c r="B25" s="78"/>
      <c r="C25" s="164"/>
      <c r="D25" s="148"/>
      <c r="E25" s="148"/>
      <c r="F25" s="151"/>
      <c r="G25" s="151"/>
      <c r="H25" s="151"/>
      <c r="I25" s="151"/>
      <c r="J25" s="138"/>
    </row>
    <row r="26" spans="1:10" ht="32.25" customHeight="1" thickBot="1">
      <c r="A26" s="166"/>
      <c r="B26" s="79"/>
      <c r="C26" s="74" t="s">
        <v>40</v>
      </c>
      <c r="D26" s="80"/>
      <c r="E26" s="81">
        <f>SUM(E4:E9)</f>
        <v>0</v>
      </c>
      <c r="F26" s="74" t="s">
        <v>43</v>
      </c>
      <c r="G26" s="82"/>
      <c r="H26" s="82"/>
      <c r="I26" s="82"/>
      <c r="J26" s="41">
        <f>IF(E26&lt;1800,"",SUM(J4:J9))</f>
      </c>
    </row>
    <row r="27" spans="1:9" ht="16.5" customHeight="1">
      <c r="A27" s="2"/>
      <c r="B27" s="1"/>
      <c r="C27" s="4"/>
      <c r="D27" s="3"/>
      <c r="E27" s="6"/>
      <c r="F27" s="4"/>
      <c r="G27" s="4"/>
      <c r="H27" s="4"/>
      <c r="I27" s="4"/>
    </row>
    <row r="28" spans="1:9" ht="16.5" customHeight="1">
      <c r="A28" s="1"/>
      <c r="B28" s="1"/>
      <c r="C28" s="5"/>
      <c r="D28" s="2"/>
      <c r="E28" s="2"/>
      <c r="F28" s="2"/>
      <c r="G28" s="2"/>
      <c r="H28" s="2"/>
      <c r="I28" s="2"/>
    </row>
    <row r="29" spans="1:9" ht="16.5" customHeight="1">
      <c r="A29" s="2"/>
      <c r="B29" s="2"/>
      <c r="C29" s="5"/>
      <c r="D29" s="2"/>
      <c r="E29" s="2"/>
      <c r="F29" s="2"/>
      <c r="G29" s="2"/>
      <c r="H29" s="2"/>
      <c r="I29" s="2"/>
    </row>
    <row r="30" spans="1:9" ht="16.5" customHeight="1">
      <c r="A30" s="6"/>
      <c r="B30" s="6"/>
      <c r="C30" s="5"/>
      <c r="D30" s="2"/>
      <c r="E30" s="2"/>
      <c r="F30" s="2"/>
      <c r="G30" s="2"/>
      <c r="H30" s="2"/>
      <c r="I30" s="2"/>
    </row>
    <row r="31" spans="1:9" ht="16.5" customHeight="1">
      <c r="A31" s="2"/>
      <c r="B31" s="2"/>
      <c r="C31" s="2"/>
      <c r="D31" s="2"/>
      <c r="E31" s="6"/>
      <c r="F31" s="6"/>
      <c r="G31" s="2"/>
      <c r="H31" s="2"/>
      <c r="I31" s="2"/>
    </row>
    <row r="32" spans="1:9" ht="16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37.5" customHeight="1">
      <c r="A33" s="2"/>
      <c r="B33" s="2"/>
      <c r="C33" s="4"/>
      <c r="D33" s="3"/>
      <c r="E33" s="6"/>
      <c r="F33" s="4"/>
      <c r="G33" s="4"/>
      <c r="H33" s="4"/>
      <c r="I33" s="4"/>
    </row>
  </sheetData>
  <sheetProtection password="C707" sheet="1"/>
  <mergeCells count="3">
    <mergeCell ref="E1:G1"/>
    <mergeCell ref="I1:J1"/>
    <mergeCell ref="B2:J2"/>
  </mergeCells>
  <conditionalFormatting sqref="E4:E9">
    <cfRule type="cellIs" priority="3" dxfId="0" operator="lessThan" stopIfTrue="1">
      <formula>300</formula>
    </cfRule>
  </conditionalFormatting>
  <conditionalFormatting sqref="F4:F9">
    <cfRule type="cellIs" priority="2" dxfId="0" operator="lessThan" stopIfTrue="1">
      <formula>250</formula>
    </cfRule>
  </conditionalFormatting>
  <conditionalFormatting sqref="H4:H9">
    <cfRule type="cellIs" priority="1" dxfId="0" operator="lessThan" stopIfTrue="1">
      <formula>20</formula>
    </cfRule>
  </conditionalFormatting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ht="23.25" customHeight="1" thickBot="1">
      <c r="A1" s="107" t="s">
        <v>47</v>
      </c>
      <c r="B1" s="94"/>
      <c r="C1" s="95" t="s">
        <v>24</v>
      </c>
      <c r="D1" s="90"/>
      <c r="E1" s="487"/>
      <c r="F1" s="488"/>
      <c r="G1" s="489"/>
      <c r="H1" s="11" t="s">
        <v>25</v>
      </c>
      <c r="I1" s="499" t="s">
        <v>55</v>
      </c>
      <c r="J1" s="500"/>
    </row>
    <row r="2" spans="1:10" ht="18" customHeight="1" thickBot="1">
      <c r="A2" s="108"/>
      <c r="B2" s="501" t="s">
        <v>46</v>
      </c>
      <c r="C2" s="502"/>
      <c r="D2" s="502"/>
      <c r="E2" s="502"/>
      <c r="F2" s="502"/>
      <c r="G2" s="502"/>
      <c r="H2" s="502"/>
      <c r="I2" s="502"/>
      <c r="J2" s="503"/>
    </row>
    <row r="3" spans="1:10" ht="30.75" customHeight="1" thickBot="1">
      <c r="A3" s="109"/>
      <c r="B3" s="110" t="s">
        <v>27</v>
      </c>
      <c r="C3" s="111" t="s">
        <v>28</v>
      </c>
      <c r="D3" s="111" t="s">
        <v>29</v>
      </c>
      <c r="E3" s="111" t="s">
        <v>0</v>
      </c>
      <c r="F3" s="112" t="s">
        <v>33</v>
      </c>
      <c r="G3" s="113" t="s">
        <v>32</v>
      </c>
      <c r="H3" s="114" t="s">
        <v>31</v>
      </c>
      <c r="I3" s="114" t="s">
        <v>44</v>
      </c>
      <c r="J3" s="114" t="s">
        <v>45</v>
      </c>
    </row>
    <row r="4" spans="1:10" ht="16.5" customHeight="1">
      <c r="A4" s="108"/>
      <c r="B4" s="115" t="s">
        <v>1</v>
      </c>
      <c r="C4" s="276"/>
      <c r="D4" s="277"/>
      <c r="E4" s="255"/>
      <c r="F4" s="246"/>
      <c r="G4" s="246"/>
      <c r="H4" s="246"/>
      <c r="I4" s="252"/>
      <c r="J4" s="247">
        <f>IF(F4="","",IF(F4&lt;250,"",IF(H4&lt;20,"",IF(F4&lt;=5000,G4*1000/F4,G4*1000/5000))))</f>
      </c>
    </row>
    <row r="5" spans="1:10" ht="16.5" customHeight="1">
      <c r="A5" s="108"/>
      <c r="B5" s="116" t="s">
        <v>2</v>
      </c>
      <c r="C5" s="278"/>
      <c r="D5" s="279"/>
      <c r="E5" s="256"/>
      <c r="F5" s="248"/>
      <c r="G5" s="248"/>
      <c r="H5" s="248"/>
      <c r="I5" s="253"/>
      <c r="J5" s="249">
        <f>IF(F5="","",IF(F5&lt;250,"",IF(H5&lt;20,"",IF(F5&lt;=5000,G5*1000/F5,G5*1000/5000))))</f>
      </c>
    </row>
    <row r="6" spans="1:10" ht="16.5" customHeight="1">
      <c r="A6" s="108"/>
      <c r="B6" s="116" t="s">
        <v>3</v>
      </c>
      <c r="C6" s="278"/>
      <c r="D6" s="279"/>
      <c r="E6" s="256"/>
      <c r="F6" s="248"/>
      <c r="G6" s="248"/>
      <c r="H6" s="248"/>
      <c r="I6" s="253"/>
      <c r="J6" s="249">
        <f>IF(F6="","",IF(F6&lt;250,"",IF(H6&lt;20,"",IF(F6&lt;=5000,G6*1000/F6,G6*1000/5000))))</f>
      </c>
    </row>
    <row r="7" spans="1:10" ht="16.5" customHeight="1">
      <c r="A7" s="108"/>
      <c r="B7" s="116" t="s">
        <v>4</v>
      </c>
      <c r="C7" s="278"/>
      <c r="D7" s="279"/>
      <c r="E7" s="256"/>
      <c r="F7" s="248"/>
      <c r="G7" s="248"/>
      <c r="H7" s="248"/>
      <c r="I7" s="253"/>
      <c r="J7" s="249">
        <f>IF(F7="","",IF(F7&lt;250,"",IF(H7&lt;20,"",IF(F7&lt;=5000,G7*1000/F7,G7*1000/5000))))</f>
      </c>
    </row>
    <row r="8" spans="1:10" ht="16.5" customHeight="1" thickBot="1">
      <c r="A8" s="117"/>
      <c r="B8" s="118" t="s">
        <v>5</v>
      </c>
      <c r="C8" s="280"/>
      <c r="D8" s="281"/>
      <c r="E8" s="257"/>
      <c r="F8" s="250"/>
      <c r="G8" s="250"/>
      <c r="H8" s="250"/>
      <c r="I8" s="254"/>
      <c r="J8" s="251">
        <f>IF(F8="","",IF(F8&lt;250,"",IF(H8&lt;20,"",IF(F8&lt;=5000,G8*1000/F8,G8*1000/5000))))</f>
      </c>
    </row>
    <row r="9" spans="1:10" ht="16.5" customHeight="1">
      <c r="A9" s="117" t="s">
        <v>58</v>
      </c>
      <c r="B9" s="119"/>
      <c r="C9" s="263"/>
      <c r="D9" s="69"/>
      <c r="E9" s="264"/>
      <c r="F9" s="133"/>
      <c r="G9" s="133"/>
      <c r="H9" s="133"/>
      <c r="I9" s="265"/>
      <c r="J9" s="53"/>
    </row>
    <row r="10" spans="1:10" ht="16.5" customHeight="1">
      <c r="A10" s="97" t="s">
        <v>71</v>
      </c>
      <c r="B10" s="116"/>
      <c r="C10" s="266"/>
      <c r="D10" s="67"/>
      <c r="E10" s="267"/>
      <c r="F10" s="136"/>
      <c r="G10" s="136"/>
      <c r="H10" s="136"/>
      <c r="I10" s="268"/>
      <c r="J10" s="39"/>
    </row>
    <row r="11" spans="1:10" ht="16.5" customHeight="1">
      <c r="A11" s="120" t="s">
        <v>72</v>
      </c>
      <c r="B11" s="116"/>
      <c r="C11" s="266"/>
      <c r="D11" s="67"/>
      <c r="E11" s="267"/>
      <c r="F11" s="136"/>
      <c r="G11" s="136"/>
      <c r="H11" s="136"/>
      <c r="I11" s="268"/>
      <c r="J11" s="39"/>
    </row>
    <row r="12" spans="1:10" ht="16.5" customHeight="1" thickBot="1">
      <c r="A12" s="120"/>
      <c r="B12" s="116"/>
      <c r="C12" s="266"/>
      <c r="D12" s="140"/>
      <c r="E12" s="267"/>
      <c r="F12" s="136"/>
      <c r="G12" s="136"/>
      <c r="H12" s="136"/>
      <c r="I12" s="268"/>
      <c r="J12" s="39"/>
    </row>
    <row r="13" spans="1:10" ht="16.5" customHeight="1" thickBot="1">
      <c r="A13" s="300" t="s">
        <v>34</v>
      </c>
      <c r="B13" s="116"/>
      <c r="C13" s="266"/>
      <c r="D13" s="140"/>
      <c r="E13" s="267"/>
      <c r="F13" s="136"/>
      <c r="G13" s="136"/>
      <c r="H13" s="136"/>
      <c r="I13" s="268"/>
      <c r="J13" s="39"/>
    </row>
    <row r="14" spans="1:10" ht="16.5" customHeight="1">
      <c r="A14" s="17"/>
      <c r="B14" s="116"/>
      <c r="C14" s="266"/>
      <c r="D14" s="141"/>
      <c r="E14" s="267"/>
      <c r="F14" s="136"/>
      <c r="G14" s="136"/>
      <c r="H14" s="136"/>
      <c r="I14" s="268"/>
      <c r="J14" s="39"/>
    </row>
    <row r="15" spans="1:10" ht="16.5" customHeight="1" thickBot="1">
      <c r="A15" s="399"/>
      <c r="B15" s="121"/>
      <c r="C15" s="266"/>
      <c r="D15" s="141"/>
      <c r="E15" s="267"/>
      <c r="F15" s="136"/>
      <c r="G15" s="136"/>
      <c r="H15" s="136"/>
      <c r="I15" s="268"/>
      <c r="J15" s="39"/>
    </row>
    <row r="16" spans="1:10" ht="16.5" customHeight="1" thickBot="1">
      <c r="A16" s="300" t="s">
        <v>35</v>
      </c>
      <c r="B16" s="116"/>
      <c r="C16" s="266"/>
      <c r="D16" s="141"/>
      <c r="E16" s="267"/>
      <c r="F16" s="136"/>
      <c r="G16" s="136"/>
      <c r="H16" s="136"/>
      <c r="I16" s="268"/>
      <c r="J16" s="39"/>
    </row>
    <row r="17" spans="1:10" ht="16.5" customHeight="1">
      <c r="A17" s="17"/>
      <c r="B17" s="116"/>
      <c r="C17" s="270"/>
      <c r="D17" s="141"/>
      <c r="E17" s="271"/>
      <c r="F17" s="143"/>
      <c r="G17" s="144"/>
      <c r="H17" s="144"/>
      <c r="I17" s="272"/>
      <c r="J17" s="39"/>
    </row>
    <row r="18" spans="1:10" ht="16.5" customHeight="1" thickBot="1">
      <c r="A18" s="20"/>
      <c r="B18" s="116"/>
      <c r="C18" s="266"/>
      <c r="D18" s="141"/>
      <c r="E18" s="267"/>
      <c r="F18" s="136"/>
      <c r="G18" s="136"/>
      <c r="H18" s="136"/>
      <c r="I18" s="268"/>
      <c r="J18" s="39"/>
    </row>
    <row r="19" spans="1:10" ht="16.5" customHeight="1" thickBot="1">
      <c r="A19" s="300" t="s">
        <v>36</v>
      </c>
      <c r="B19" s="116"/>
      <c r="C19" s="266"/>
      <c r="D19" s="141"/>
      <c r="E19" s="267"/>
      <c r="F19" s="136"/>
      <c r="G19" s="136"/>
      <c r="H19" s="136"/>
      <c r="I19" s="268"/>
      <c r="J19" s="39"/>
    </row>
    <row r="20" spans="1:10" ht="16.5" customHeight="1">
      <c r="A20" s="17"/>
      <c r="B20" s="116"/>
      <c r="C20" s="266"/>
      <c r="D20" s="141"/>
      <c r="E20" s="267"/>
      <c r="F20" s="136"/>
      <c r="G20" s="136"/>
      <c r="H20" s="136"/>
      <c r="I20" s="268"/>
      <c r="J20" s="39"/>
    </row>
    <row r="21" spans="1:10" ht="16.5" customHeight="1" thickBot="1">
      <c r="A21" s="20"/>
      <c r="B21" s="116"/>
      <c r="C21" s="266"/>
      <c r="D21" s="141"/>
      <c r="E21" s="267"/>
      <c r="F21" s="136"/>
      <c r="G21" s="136"/>
      <c r="H21" s="136"/>
      <c r="I21" s="268"/>
      <c r="J21" s="39"/>
    </row>
    <row r="22" spans="1:10" ht="16.5" customHeight="1" thickBot="1">
      <c r="A22" s="300" t="s">
        <v>37</v>
      </c>
      <c r="B22" s="116"/>
      <c r="C22" s="266"/>
      <c r="D22" s="67"/>
      <c r="E22" s="267"/>
      <c r="F22" s="136"/>
      <c r="G22" s="136"/>
      <c r="H22" s="136"/>
      <c r="I22" s="268"/>
      <c r="J22" s="39"/>
    </row>
    <row r="23" spans="1:10" ht="16.5" customHeight="1">
      <c r="A23" s="17" t="s">
        <v>48</v>
      </c>
      <c r="B23" s="116"/>
      <c r="C23" s="266"/>
      <c r="D23" s="67"/>
      <c r="E23" s="267"/>
      <c r="F23" s="136"/>
      <c r="G23" s="136"/>
      <c r="H23" s="136"/>
      <c r="I23" s="268"/>
      <c r="J23" s="39"/>
    </row>
    <row r="24" spans="1:10" ht="16.5" customHeight="1" thickBot="1">
      <c r="A24" s="20" t="s">
        <v>66</v>
      </c>
      <c r="B24" s="122"/>
      <c r="C24" s="266"/>
      <c r="D24" s="67"/>
      <c r="E24" s="267"/>
      <c r="F24" s="136"/>
      <c r="G24" s="136"/>
      <c r="H24" s="136"/>
      <c r="I24" s="268"/>
      <c r="J24" s="39"/>
    </row>
    <row r="25" spans="1:10" ht="16.5" customHeight="1" thickBot="1">
      <c r="A25" s="123" t="s">
        <v>39</v>
      </c>
      <c r="B25" s="124"/>
      <c r="C25" s="273"/>
      <c r="D25" s="147"/>
      <c r="E25" s="274"/>
      <c r="F25" s="151"/>
      <c r="G25" s="151"/>
      <c r="H25" s="151"/>
      <c r="I25" s="275"/>
      <c r="J25" s="40"/>
    </row>
    <row r="26" spans="1:10" ht="32.25" customHeight="1" thickBot="1">
      <c r="A26" s="126"/>
      <c r="B26" s="127"/>
      <c r="C26" s="128" t="s">
        <v>40</v>
      </c>
      <c r="D26" s="129"/>
      <c r="E26" s="130">
        <f>SUM(E4:E8)</f>
        <v>0</v>
      </c>
      <c r="F26" s="128" t="s">
        <v>43</v>
      </c>
      <c r="G26" s="131"/>
      <c r="H26" s="131"/>
      <c r="I26" s="131"/>
      <c r="J26" s="258">
        <f>IF(E26&lt;500,"",SUM(J4:J8))</f>
      </c>
    </row>
    <row r="27" spans="1:10" ht="16.5" customHeight="1">
      <c r="A27" s="2"/>
      <c r="B27" s="1"/>
      <c r="C27" s="4"/>
      <c r="D27" s="3"/>
      <c r="E27" s="6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 password="C707" sheet="1"/>
  <mergeCells count="3">
    <mergeCell ref="B2:J2"/>
    <mergeCell ref="I1:J1"/>
    <mergeCell ref="E1:G1"/>
  </mergeCells>
  <conditionalFormatting sqref="E4:E8">
    <cfRule type="cellIs" priority="1" dxfId="6" operator="lessThan" stopIfTrue="1">
      <formula>100</formula>
    </cfRule>
  </conditionalFormatting>
  <conditionalFormatting sqref="F4:F8">
    <cfRule type="cellIs" priority="2" dxfId="6" operator="lessThan" stopIfTrue="1">
      <formula>250</formula>
    </cfRule>
  </conditionalFormatting>
  <conditionalFormatting sqref="H4:H8">
    <cfRule type="cellIs" priority="3" dxfId="6" operator="lessThan" stopIfTrue="1">
      <formula>20</formula>
    </cfRule>
  </conditionalFormatting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ht="23.25" customHeight="1" thickBot="1">
      <c r="A1" s="107" t="s">
        <v>47</v>
      </c>
      <c r="B1" s="94"/>
      <c r="C1" s="95" t="s">
        <v>24</v>
      </c>
      <c r="D1" s="90"/>
      <c r="E1" s="487"/>
      <c r="F1" s="488"/>
      <c r="G1" s="489"/>
      <c r="H1" s="11" t="s">
        <v>25</v>
      </c>
      <c r="I1" s="499"/>
      <c r="J1" s="500"/>
    </row>
    <row r="2" spans="1:10" ht="18" customHeight="1" thickBot="1">
      <c r="A2" s="108"/>
      <c r="B2" s="501" t="s">
        <v>46</v>
      </c>
      <c r="C2" s="502"/>
      <c r="D2" s="502"/>
      <c r="E2" s="502"/>
      <c r="F2" s="502"/>
      <c r="G2" s="502"/>
      <c r="H2" s="502"/>
      <c r="I2" s="502"/>
      <c r="J2" s="503"/>
    </row>
    <row r="3" spans="1:10" ht="30.75" customHeight="1" thickBot="1">
      <c r="A3" s="109"/>
      <c r="B3" s="110" t="s">
        <v>27</v>
      </c>
      <c r="C3" s="111" t="s">
        <v>28</v>
      </c>
      <c r="D3" s="111" t="s">
        <v>29</v>
      </c>
      <c r="E3" s="111" t="s">
        <v>0</v>
      </c>
      <c r="F3" s="112" t="s">
        <v>33</v>
      </c>
      <c r="G3" s="113" t="s">
        <v>32</v>
      </c>
      <c r="H3" s="114" t="s">
        <v>31</v>
      </c>
      <c r="I3" s="114" t="s">
        <v>44</v>
      </c>
      <c r="J3" s="114" t="s">
        <v>45</v>
      </c>
    </row>
    <row r="4" spans="1:10" ht="16.5" customHeight="1">
      <c r="A4" s="108"/>
      <c r="B4" s="115" t="s">
        <v>1</v>
      </c>
      <c r="C4" s="276"/>
      <c r="D4" s="277"/>
      <c r="E4" s="255"/>
      <c r="F4" s="246"/>
      <c r="G4" s="246"/>
      <c r="H4" s="246"/>
      <c r="I4" s="252"/>
      <c r="J4" s="247">
        <f>IF(F4="","",IF(F4&lt;250,"",IF(H4&lt;20,"",IF(F4&lt;=5000,G4*1000/F4,G4*1000/5000))))</f>
      </c>
    </row>
    <row r="5" spans="1:10" ht="16.5" customHeight="1">
      <c r="A5" s="108"/>
      <c r="B5" s="116" t="s">
        <v>2</v>
      </c>
      <c r="C5" s="278"/>
      <c r="D5" s="279"/>
      <c r="E5" s="256"/>
      <c r="F5" s="248"/>
      <c r="G5" s="248"/>
      <c r="H5" s="248"/>
      <c r="I5" s="253"/>
      <c r="J5" s="249">
        <f>IF(F5="","",IF(F5&lt;250,"",IF(H5&lt;20,"",IF(F5&lt;=5000,G5*1000/F5,G5*1000/5000))))</f>
      </c>
    </row>
    <row r="6" spans="1:10" ht="16.5" customHeight="1">
      <c r="A6" s="108"/>
      <c r="B6" s="116" t="s">
        <v>3</v>
      </c>
      <c r="C6" s="278"/>
      <c r="D6" s="279"/>
      <c r="E6" s="256"/>
      <c r="F6" s="248"/>
      <c r="G6" s="248"/>
      <c r="H6" s="248"/>
      <c r="I6" s="253"/>
      <c r="J6" s="249">
        <f>IF(F6="","",IF(F6&lt;250,"",IF(H6&lt;20,"",IF(F6&lt;=5000,G6*1000/F6,G6*1000/5000))))</f>
      </c>
    </row>
    <row r="7" spans="1:10" ht="16.5" customHeight="1">
      <c r="A7" s="108"/>
      <c r="B7" s="116" t="s">
        <v>4</v>
      </c>
      <c r="C7" s="278"/>
      <c r="D7" s="279"/>
      <c r="E7" s="256"/>
      <c r="F7" s="248"/>
      <c r="G7" s="248"/>
      <c r="H7" s="248"/>
      <c r="I7" s="253"/>
      <c r="J7" s="249">
        <f>IF(F7="","",IF(F7&lt;250,"",IF(H7&lt;20,"",IF(F7&lt;=5000,G7*1000/F7,G7*1000/5000))))</f>
      </c>
    </row>
    <row r="8" spans="1:10" ht="16.5" customHeight="1" thickBot="1">
      <c r="A8" s="117"/>
      <c r="B8" s="118" t="s">
        <v>5</v>
      </c>
      <c r="C8" s="280"/>
      <c r="D8" s="281"/>
      <c r="E8" s="257"/>
      <c r="F8" s="250"/>
      <c r="G8" s="250"/>
      <c r="H8" s="250"/>
      <c r="I8" s="254"/>
      <c r="J8" s="251">
        <f>IF(F8="","",IF(F8&lt;250,"",IF(H8&lt;20,"",IF(F8&lt;=5000,G8*1000/F8,G8*1000/5000))))</f>
      </c>
    </row>
    <row r="9" spans="1:10" ht="16.5" customHeight="1">
      <c r="A9" s="117" t="s">
        <v>58</v>
      </c>
      <c r="B9" s="119"/>
      <c r="C9" s="263"/>
      <c r="D9" s="69"/>
      <c r="E9" s="264"/>
      <c r="F9" s="133"/>
      <c r="G9" s="133"/>
      <c r="H9" s="133"/>
      <c r="I9" s="265"/>
      <c r="J9" s="53"/>
    </row>
    <row r="10" spans="1:10" ht="16.5" customHeight="1">
      <c r="A10" s="97" t="s">
        <v>71</v>
      </c>
      <c r="B10" s="116"/>
      <c r="C10" s="266"/>
      <c r="D10" s="67"/>
      <c r="E10" s="267"/>
      <c r="F10" s="136"/>
      <c r="G10" s="136"/>
      <c r="H10" s="136"/>
      <c r="I10" s="268"/>
      <c r="J10" s="39"/>
    </row>
    <row r="11" spans="1:10" ht="16.5" customHeight="1">
      <c r="A11" s="120" t="s">
        <v>72</v>
      </c>
      <c r="B11" s="116"/>
      <c r="C11" s="266"/>
      <c r="D11" s="67"/>
      <c r="E11" s="267"/>
      <c r="F11" s="136"/>
      <c r="G11" s="136"/>
      <c r="H11" s="136"/>
      <c r="I11" s="268"/>
      <c r="J11" s="39"/>
    </row>
    <row r="12" spans="1:10" ht="16.5" customHeight="1" thickBot="1">
      <c r="A12" s="120"/>
      <c r="B12" s="116"/>
      <c r="C12" s="266"/>
      <c r="D12" s="140"/>
      <c r="E12" s="267"/>
      <c r="F12" s="136"/>
      <c r="G12" s="136"/>
      <c r="H12" s="136"/>
      <c r="I12" s="268"/>
      <c r="J12" s="39"/>
    </row>
    <row r="13" spans="1:10" ht="16.5" customHeight="1" thickBot="1">
      <c r="A13" s="300" t="s">
        <v>34</v>
      </c>
      <c r="B13" s="116"/>
      <c r="C13" s="266"/>
      <c r="D13" s="140"/>
      <c r="E13" s="267"/>
      <c r="F13" s="136"/>
      <c r="G13" s="136"/>
      <c r="H13" s="136"/>
      <c r="I13" s="268"/>
      <c r="J13" s="39"/>
    </row>
    <row r="14" spans="1:10" ht="16.5" customHeight="1">
      <c r="A14" s="17"/>
      <c r="B14" s="116"/>
      <c r="C14" s="266"/>
      <c r="D14" s="141"/>
      <c r="E14" s="267"/>
      <c r="F14" s="136"/>
      <c r="G14" s="136"/>
      <c r="H14" s="136"/>
      <c r="I14" s="268"/>
      <c r="J14" s="39"/>
    </row>
    <row r="15" spans="1:10" ht="16.5" customHeight="1" thickBot="1">
      <c r="A15" s="399"/>
      <c r="B15" s="121"/>
      <c r="C15" s="266"/>
      <c r="D15" s="141"/>
      <c r="E15" s="267"/>
      <c r="F15" s="136"/>
      <c r="G15" s="136"/>
      <c r="H15" s="136"/>
      <c r="I15" s="268"/>
      <c r="J15" s="39"/>
    </row>
    <row r="16" spans="1:10" ht="16.5" customHeight="1" thickBot="1">
      <c r="A16" s="300" t="s">
        <v>35</v>
      </c>
      <c r="B16" s="116"/>
      <c r="C16" s="266"/>
      <c r="D16" s="141"/>
      <c r="E16" s="267"/>
      <c r="F16" s="136"/>
      <c r="G16" s="136"/>
      <c r="H16" s="136"/>
      <c r="I16" s="268"/>
      <c r="J16" s="39"/>
    </row>
    <row r="17" spans="1:10" ht="16.5" customHeight="1">
      <c r="A17" s="17"/>
      <c r="B17" s="116"/>
      <c r="C17" s="270"/>
      <c r="D17" s="141"/>
      <c r="E17" s="271"/>
      <c r="F17" s="143"/>
      <c r="G17" s="144"/>
      <c r="H17" s="144"/>
      <c r="I17" s="272"/>
      <c r="J17" s="39"/>
    </row>
    <row r="18" spans="1:10" ht="16.5" customHeight="1" thickBot="1">
      <c r="A18" s="20"/>
      <c r="B18" s="116"/>
      <c r="C18" s="266"/>
      <c r="D18" s="141"/>
      <c r="E18" s="267"/>
      <c r="F18" s="136"/>
      <c r="G18" s="136"/>
      <c r="H18" s="136"/>
      <c r="I18" s="268"/>
      <c r="J18" s="39"/>
    </row>
    <row r="19" spans="1:10" ht="16.5" customHeight="1" thickBot="1">
      <c r="A19" s="300" t="s">
        <v>36</v>
      </c>
      <c r="B19" s="116"/>
      <c r="C19" s="266"/>
      <c r="D19" s="141"/>
      <c r="E19" s="267"/>
      <c r="F19" s="136"/>
      <c r="G19" s="136"/>
      <c r="H19" s="136"/>
      <c r="I19" s="268"/>
      <c r="J19" s="39"/>
    </row>
    <row r="20" spans="1:10" ht="16.5" customHeight="1">
      <c r="A20" s="17"/>
      <c r="B20" s="116"/>
      <c r="C20" s="266"/>
      <c r="D20" s="141"/>
      <c r="E20" s="267"/>
      <c r="F20" s="136"/>
      <c r="G20" s="136"/>
      <c r="H20" s="136"/>
      <c r="I20" s="268"/>
      <c r="J20" s="39"/>
    </row>
    <row r="21" spans="1:10" ht="16.5" customHeight="1" thickBot="1">
      <c r="A21" s="20"/>
      <c r="B21" s="116"/>
      <c r="C21" s="266"/>
      <c r="D21" s="141"/>
      <c r="E21" s="267"/>
      <c r="F21" s="136"/>
      <c r="G21" s="136"/>
      <c r="H21" s="136"/>
      <c r="I21" s="268"/>
      <c r="J21" s="39"/>
    </row>
    <row r="22" spans="1:10" ht="16.5" customHeight="1" thickBot="1">
      <c r="A22" s="300" t="s">
        <v>37</v>
      </c>
      <c r="B22" s="116"/>
      <c r="C22" s="266"/>
      <c r="D22" s="67"/>
      <c r="E22" s="267"/>
      <c r="F22" s="136"/>
      <c r="G22" s="136"/>
      <c r="H22" s="136"/>
      <c r="I22" s="268"/>
      <c r="J22" s="39"/>
    </row>
    <row r="23" spans="1:10" ht="16.5" customHeight="1">
      <c r="A23" s="17" t="s">
        <v>48</v>
      </c>
      <c r="B23" s="116"/>
      <c r="C23" s="266"/>
      <c r="D23" s="67"/>
      <c r="E23" s="267"/>
      <c r="F23" s="136"/>
      <c r="G23" s="136"/>
      <c r="H23" s="136"/>
      <c r="I23" s="268"/>
      <c r="J23" s="39"/>
    </row>
    <row r="24" spans="1:10" ht="16.5" customHeight="1" thickBot="1">
      <c r="A24" s="20" t="s">
        <v>66</v>
      </c>
      <c r="B24" s="122"/>
      <c r="C24" s="266"/>
      <c r="D24" s="67"/>
      <c r="E24" s="267"/>
      <c r="F24" s="136"/>
      <c r="G24" s="136"/>
      <c r="H24" s="136"/>
      <c r="I24" s="268"/>
      <c r="J24" s="39"/>
    </row>
    <row r="25" spans="1:10" ht="16.5" customHeight="1" thickBot="1">
      <c r="A25" s="123" t="s">
        <v>39</v>
      </c>
      <c r="B25" s="124"/>
      <c r="C25" s="273"/>
      <c r="D25" s="147"/>
      <c r="E25" s="274"/>
      <c r="F25" s="151"/>
      <c r="G25" s="151"/>
      <c r="H25" s="151"/>
      <c r="I25" s="275"/>
      <c r="J25" s="40"/>
    </row>
    <row r="26" spans="1:10" ht="32.25" customHeight="1" thickBot="1">
      <c r="A26" s="126"/>
      <c r="B26" s="127"/>
      <c r="C26" s="128" t="s">
        <v>40</v>
      </c>
      <c r="D26" s="129"/>
      <c r="E26" s="130">
        <f>SUM(E4:E8)</f>
        <v>0</v>
      </c>
      <c r="F26" s="128" t="s">
        <v>43</v>
      </c>
      <c r="G26" s="131"/>
      <c r="H26" s="131"/>
      <c r="I26" s="131"/>
      <c r="J26" s="258">
        <f>IF(E26&lt;500,"",SUM(J4:J8))</f>
      </c>
    </row>
    <row r="27" spans="1:10" ht="16.5" customHeight="1">
      <c r="A27" s="2"/>
      <c r="B27" s="1"/>
      <c r="C27" s="4"/>
      <c r="D27" s="3"/>
      <c r="E27" s="6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 password="C707" sheet="1"/>
  <mergeCells count="3">
    <mergeCell ref="B2:J2"/>
    <mergeCell ref="I1:J1"/>
    <mergeCell ref="E1:G1"/>
  </mergeCells>
  <conditionalFormatting sqref="E4:E8">
    <cfRule type="cellIs" priority="1" dxfId="6" operator="lessThan" stopIfTrue="1">
      <formula>100</formula>
    </cfRule>
  </conditionalFormatting>
  <conditionalFormatting sqref="F4:F8">
    <cfRule type="cellIs" priority="2" dxfId="6" operator="lessThan" stopIfTrue="1">
      <formula>250</formula>
    </cfRule>
  </conditionalFormatting>
  <conditionalFormatting sqref="H4:H8">
    <cfRule type="cellIs" priority="3" dxfId="6" operator="lessThan" stopIfTrue="1">
      <formula>20</formula>
    </cfRule>
  </conditionalFormatting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ht="23.25" customHeight="1" thickBot="1">
      <c r="A1" s="107" t="s">
        <v>47</v>
      </c>
      <c r="B1" s="94"/>
      <c r="C1" s="95" t="s">
        <v>24</v>
      </c>
      <c r="D1" s="90"/>
      <c r="E1" s="487"/>
      <c r="F1" s="488"/>
      <c r="G1" s="489"/>
      <c r="H1" s="11" t="s">
        <v>25</v>
      </c>
      <c r="I1" s="499"/>
      <c r="J1" s="500"/>
    </row>
    <row r="2" spans="1:10" ht="18" customHeight="1" thickBot="1">
      <c r="A2" s="108"/>
      <c r="B2" s="501" t="s">
        <v>46</v>
      </c>
      <c r="C2" s="502"/>
      <c r="D2" s="502"/>
      <c r="E2" s="502"/>
      <c r="F2" s="502"/>
      <c r="G2" s="502"/>
      <c r="H2" s="502"/>
      <c r="I2" s="502"/>
      <c r="J2" s="503"/>
    </row>
    <row r="3" spans="1:10" ht="30.75" customHeight="1" thickBot="1">
      <c r="A3" s="109"/>
      <c r="B3" s="110" t="s">
        <v>27</v>
      </c>
      <c r="C3" s="111" t="s">
        <v>28</v>
      </c>
      <c r="D3" s="111" t="s">
        <v>29</v>
      </c>
      <c r="E3" s="111" t="s">
        <v>0</v>
      </c>
      <c r="F3" s="112" t="s">
        <v>33</v>
      </c>
      <c r="G3" s="113" t="s">
        <v>32</v>
      </c>
      <c r="H3" s="114" t="s">
        <v>31</v>
      </c>
      <c r="I3" s="114" t="s">
        <v>44</v>
      </c>
      <c r="J3" s="114" t="s">
        <v>45</v>
      </c>
    </row>
    <row r="4" spans="1:10" ht="16.5" customHeight="1">
      <c r="A4" s="108"/>
      <c r="B4" s="115" t="s">
        <v>1</v>
      </c>
      <c r="C4" s="276"/>
      <c r="D4" s="277"/>
      <c r="E4" s="255"/>
      <c r="F4" s="246"/>
      <c r="G4" s="246"/>
      <c r="H4" s="246"/>
      <c r="I4" s="252"/>
      <c r="J4" s="247">
        <f>IF(F4="","",IF(F4&lt;250,"",IF(H4&lt;20,"",IF(F4&lt;=5000,G4*1000/F4,G4*1000/5000))))</f>
      </c>
    </row>
    <row r="5" spans="1:10" ht="16.5" customHeight="1">
      <c r="A5" s="108"/>
      <c r="B5" s="116" t="s">
        <v>2</v>
      </c>
      <c r="C5" s="278"/>
      <c r="D5" s="279"/>
      <c r="E5" s="256"/>
      <c r="F5" s="248"/>
      <c r="G5" s="248"/>
      <c r="H5" s="248"/>
      <c r="I5" s="253"/>
      <c r="J5" s="249">
        <f>IF(F5="","",IF(F5&lt;250,"",IF(H5&lt;20,"",IF(F5&lt;=5000,G5*1000/F5,G5*1000/5000))))</f>
      </c>
    </row>
    <row r="6" spans="1:10" ht="16.5" customHeight="1">
      <c r="A6" s="108"/>
      <c r="B6" s="116" t="s">
        <v>3</v>
      </c>
      <c r="C6" s="278"/>
      <c r="D6" s="279"/>
      <c r="E6" s="256"/>
      <c r="F6" s="248"/>
      <c r="G6" s="248"/>
      <c r="H6" s="248"/>
      <c r="I6" s="253"/>
      <c r="J6" s="249">
        <f>IF(F6="","",IF(F6&lt;250,"",IF(H6&lt;20,"",IF(F6&lt;=5000,G6*1000/F6,G6*1000/5000))))</f>
      </c>
    </row>
    <row r="7" spans="1:10" ht="16.5" customHeight="1">
      <c r="A7" s="108"/>
      <c r="B7" s="116" t="s">
        <v>4</v>
      </c>
      <c r="C7" s="278"/>
      <c r="D7" s="279"/>
      <c r="E7" s="256"/>
      <c r="F7" s="248"/>
      <c r="G7" s="248"/>
      <c r="H7" s="248"/>
      <c r="I7" s="253"/>
      <c r="J7" s="249">
        <f>IF(F7="","",IF(F7&lt;250,"",IF(H7&lt;20,"",IF(F7&lt;=5000,G7*1000/F7,G7*1000/5000))))</f>
      </c>
    </row>
    <row r="8" spans="1:10" ht="16.5" customHeight="1" thickBot="1">
      <c r="A8" s="117"/>
      <c r="B8" s="118" t="s">
        <v>5</v>
      </c>
      <c r="C8" s="280"/>
      <c r="D8" s="281"/>
      <c r="E8" s="257"/>
      <c r="F8" s="250"/>
      <c r="G8" s="250"/>
      <c r="H8" s="250"/>
      <c r="I8" s="254"/>
      <c r="J8" s="251">
        <f>IF(F8="","",IF(F8&lt;250,"",IF(H8&lt;20,"",IF(F8&lt;=5000,G8*1000/F8,G8*1000/5000))))</f>
      </c>
    </row>
    <row r="9" spans="1:10" ht="16.5" customHeight="1">
      <c r="A9" s="117" t="s">
        <v>58</v>
      </c>
      <c r="B9" s="119"/>
      <c r="C9" s="263"/>
      <c r="D9" s="69"/>
      <c r="E9" s="264"/>
      <c r="F9" s="133"/>
      <c r="G9" s="133"/>
      <c r="H9" s="133"/>
      <c r="I9" s="265"/>
      <c r="J9" s="53"/>
    </row>
    <row r="10" spans="1:10" ht="16.5" customHeight="1">
      <c r="A10" s="97" t="s">
        <v>71</v>
      </c>
      <c r="B10" s="116"/>
      <c r="C10" s="266"/>
      <c r="D10" s="67"/>
      <c r="E10" s="267"/>
      <c r="F10" s="136"/>
      <c r="G10" s="136"/>
      <c r="H10" s="136"/>
      <c r="I10" s="268"/>
      <c r="J10" s="39"/>
    </row>
    <row r="11" spans="1:10" ht="16.5" customHeight="1">
      <c r="A11" s="120" t="s">
        <v>72</v>
      </c>
      <c r="B11" s="116"/>
      <c r="C11" s="266"/>
      <c r="D11" s="67"/>
      <c r="E11" s="267"/>
      <c r="F11" s="136"/>
      <c r="G11" s="136"/>
      <c r="H11" s="136"/>
      <c r="I11" s="268"/>
      <c r="J11" s="39"/>
    </row>
    <row r="12" spans="1:10" ht="16.5" customHeight="1" thickBot="1">
      <c r="A12" s="120"/>
      <c r="B12" s="116"/>
      <c r="C12" s="266"/>
      <c r="D12" s="140"/>
      <c r="E12" s="267"/>
      <c r="F12" s="136"/>
      <c r="G12" s="136"/>
      <c r="H12" s="136"/>
      <c r="I12" s="268"/>
      <c r="J12" s="39"/>
    </row>
    <row r="13" spans="1:10" ht="16.5" customHeight="1" thickBot="1">
      <c r="A13" s="300" t="s">
        <v>34</v>
      </c>
      <c r="B13" s="116"/>
      <c r="C13" s="266"/>
      <c r="D13" s="140"/>
      <c r="E13" s="267"/>
      <c r="F13" s="136"/>
      <c r="G13" s="136"/>
      <c r="H13" s="136"/>
      <c r="I13" s="268"/>
      <c r="J13" s="39"/>
    </row>
    <row r="14" spans="1:10" ht="16.5" customHeight="1">
      <c r="A14" s="17"/>
      <c r="B14" s="116"/>
      <c r="C14" s="266"/>
      <c r="D14" s="141"/>
      <c r="E14" s="267"/>
      <c r="F14" s="136"/>
      <c r="G14" s="136"/>
      <c r="H14" s="136"/>
      <c r="I14" s="268"/>
      <c r="J14" s="39"/>
    </row>
    <row r="15" spans="1:10" ht="16.5" customHeight="1" thickBot="1">
      <c r="A15" s="399"/>
      <c r="B15" s="121"/>
      <c r="C15" s="266"/>
      <c r="D15" s="141"/>
      <c r="E15" s="267"/>
      <c r="F15" s="136"/>
      <c r="G15" s="136"/>
      <c r="H15" s="136"/>
      <c r="I15" s="268"/>
      <c r="J15" s="39"/>
    </row>
    <row r="16" spans="1:10" ht="16.5" customHeight="1" thickBot="1">
      <c r="A16" s="300" t="s">
        <v>35</v>
      </c>
      <c r="B16" s="116"/>
      <c r="C16" s="266"/>
      <c r="D16" s="141"/>
      <c r="E16" s="267"/>
      <c r="F16" s="136"/>
      <c r="G16" s="136"/>
      <c r="H16" s="136"/>
      <c r="I16" s="268"/>
      <c r="J16" s="39"/>
    </row>
    <row r="17" spans="1:10" ht="16.5" customHeight="1">
      <c r="A17" s="17"/>
      <c r="B17" s="116"/>
      <c r="C17" s="270"/>
      <c r="D17" s="141"/>
      <c r="E17" s="271"/>
      <c r="F17" s="143"/>
      <c r="G17" s="144"/>
      <c r="H17" s="144"/>
      <c r="I17" s="272"/>
      <c r="J17" s="39"/>
    </row>
    <row r="18" spans="1:10" ht="16.5" customHeight="1" thickBot="1">
      <c r="A18" s="20"/>
      <c r="B18" s="116"/>
      <c r="C18" s="266"/>
      <c r="D18" s="141"/>
      <c r="E18" s="267"/>
      <c r="F18" s="136"/>
      <c r="G18" s="136"/>
      <c r="H18" s="136"/>
      <c r="I18" s="268"/>
      <c r="J18" s="39"/>
    </row>
    <row r="19" spans="1:10" ht="16.5" customHeight="1" thickBot="1">
      <c r="A19" s="300" t="s">
        <v>36</v>
      </c>
      <c r="B19" s="116"/>
      <c r="C19" s="266"/>
      <c r="D19" s="141"/>
      <c r="E19" s="267"/>
      <c r="F19" s="136"/>
      <c r="G19" s="136"/>
      <c r="H19" s="136"/>
      <c r="I19" s="268"/>
      <c r="J19" s="39"/>
    </row>
    <row r="20" spans="1:10" ht="16.5" customHeight="1">
      <c r="A20" s="17"/>
      <c r="B20" s="116"/>
      <c r="C20" s="266"/>
      <c r="D20" s="141"/>
      <c r="E20" s="267"/>
      <c r="F20" s="136"/>
      <c r="G20" s="136"/>
      <c r="H20" s="136"/>
      <c r="I20" s="268"/>
      <c r="J20" s="39"/>
    </row>
    <row r="21" spans="1:10" ht="16.5" customHeight="1" thickBot="1">
      <c r="A21" s="20"/>
      <c r="B21" s="116"/>
      <c r="C21" s="266"/>
      <c r="D21" s="141"/>
      <c r="E21" s="267"/>
      <c r="F21" s="136"/>
      <c r="G21" s="136"/>
      <c r="H21" s="136"/>
      <c r="I21" s="268"/>
      <c r="J21" s="39"/>
    </row>
    <row r="22" spans="1:10" ht="16.5" customHeight="1" thickBot="1">
      <c r="A22" s="300" t="s">
        <v>37</v>
      </c>
      <c r="B22" s="116"/>
      <c r="C22" s="266"/>
      <c r="D22" s="67"/>
      <c r="E22" s="267"/>
      <c r="F22" s="136"/>
      <c r="G22" s="136"/>
      <c r="H22" s="136"/>
      <c r="I22" s="268"/>
      <c r="J22" s="39"/>
    </row>
    <row r="23" spans="1:10" ht="16.5" customHeight="1">
      <c r="A23" s="17" t="s">
        <v>68</v>
      </c>
      <c r="B23" s="116"/>
      <c r="C23" s="266"/>
      <c r="D23" s="67"/>
      <c r="E23" s="267"/>
      <c r="F23" s="136"/>
      <c r="G23" s="136"/>
      <c r="H23" s="136"/>
      <c r="I23" s="268"/>
      <c r="J23" s="39"/>
    </row>
    <row r="24" spans="1:10" ht="16.5" customHeight="1" thickBot="1">
      <c r="A24" s="20" t="s">
        <v>66</v>
      </c>
      <c r="B24" s="122"/>
      <c r="C24" s="266"/>
      <c r="D24" s="67"/>
      <c r="E24" s="267"/>
      <c r="F24" s="136"/>
      <c r="G24" s="136"/>
      <c r="H24" s="136"/>
      <c r="I24" s="268"/>
      <c r="J24" s="39"/>
    </row>
    <row r="25" spans="1:10" ht="16.5" customHeight="1" thickBot="1">
      <c r="A25" s="123" t="s">
        <v>39</v>
      </c>
      <c r="B25" s="124"/>
      <c r="C25" s="273"/>
      <c r="D25" s="147"/>
      <c r="E25" s="274"/>
      <c r="F25" s="151"/>
      <c r="G25" s="151"/>
      <c r="H25" s="151"/>
      <c r="I25" s="275"/>
      <c r="J25" s="40"/>
    </row>
    <row r="26" spans="1:10" ht="32.25" customHeight="1" thickBot="1">
      <c r="A26" s="126"/>
      <c r="B26" s="127"/>
      <c r="C26" s="128" t="s">
        <v>40</v>
      </c>
      <c r="D26" s="129"/>
      <c r="E26" s="130">
        <f>SUM(E4:E8)</f>
        <v>0</v>
      </c>
      <c r="F26" s="128" t="s">
        <v>43</v>
      </c>
      <c r="G26" s="131"/>
      <c r="H26" s="131"/>
      <c r="I26" s="131"/>
      <c r="J26" s="258">
        <f>IF(E26&lt;500,"",SUM(J4:J8))</f>
      </c>
    </row>
    <row r="27" spans="1:10" ht="16.5" customHeight="1">
      <c r="A27" s="2"/>
      <c r="B27" s="1"/>
      <c r="C27" s="4"/>
      <c r="D27" s="3"/>
      <c r="E27" s="6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 password="C707" sheet="1"/>
  <mergeCells count="3">
    <mergeCell ref="B2:J2"/>
    <mergeCell ref="I1:J1"/>
    <mergeCell ref="E1:G1"/>
  </mergeCells>
  <conditionalFormatting sqref="E4:E8">
    <cfRule type="cellIs" priority="3" dxfId="0" operator="lessThan" stopIfTrue="1">
      <formula>100</formula>
    </cfRule>
  </conditionalFormatting>
  <conditionalFormatting sqref="F4:F8">
    <cfRule type="cellIs" priority="2" dxfId="0" operator="lessThan" stopIfTrue="1">
      <formula>250</formula>
    </cfRule>
  </conditionalFormatting>
  <conditionalFormatting sqref="H4:H8">
    <cfRule type="cellIs" priority="1" dxfId="0" operator="lessThan" stopIfTrue="1">
      <formula>20</formula>
    </cfRule>
  </conditionalFormatting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7" sqref="B7:B11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ht="23.25" customHeight="1" thickBot="1">
      <c r="A1" s="107"/>
      <c r="B1" s="94"/>
      <c r="C1" s="95" t="s">
        <v>24</v>
      </c>
      <c r="D1" s="90"/>
      <c r="E1" s="487"/>
      <c r="F1" s="488"/>
      <c r="G1" s="489"/>
      <c r="H1" s="11" t="s">
        <v>25</v>
      </c>
      <c r="I1" s="499" t="s">
        <v>70</v>
      </c>
      <c r="J1" s="500"/>
    </row>
    <row r="2" spans="1:10" ht="18" customHeight="1" thickBot="1">
      <c r="A2" s="108"/>
      <c r="B2" s="490" t="s">
        <v>46</v>
      </c>
      <c r="C2" s="491"/>
      <c r="D2" s="491"/>
      <c r="E2" s="491"/>
      <c r="F2" s="491"/>
      <c r="G2" s="491"/>
      <c r="H2" s="491"/>
      <c r="I2" s="491"/>
      <c r="J2" s="492"/>
    </row>
    <row r="3" spans="1:10" ht="30.75" customHeight="1" thickBot="1">
      <c r="A3" s="109"/>
      <c r="B3" s="12" t="s">
        <v>27</v>
      </c>
      <c r="C3" s="71" t="s">
        <v>28</v>
      </c>
      <c r="D3" s="71" t="s">
        <v>29</v>
      </c>
      <c r="E3" s="71" t="s">
        <v>0</v>
      </c>
      <c r="F3" s="70" t="s">
        <v>33</v>
      </c>
      <c r="G3" s="71" t="s">
        <v>32</v>
      </c>
      <c r="H3" s="36" t="s">
        <v>31</v>
      </c>
      <c r="I3" s="36" t="s">
        <v>59</v>
      </c>
      <c r="J3" s="36" t="s">
        <v>45</v>
      </c>
    </row>
    <row r="4" spans="1:10" ht="16.5" customHeight="1">
      <c r="A4" s="108"/>
      <c r="B4" s="37" t="s">
        <v>1</v>
      </c>
      <c r="C4" s="285"/>
      <c r="D4" s="286"/>
      <c r="E4" s="287"/>
      <c r="F4" s="288"/>
      <c r="G4" s="288"/>
      <c r="H4" s="288"/>
      <c r="I4" s="289"/>
      <c r="J4" s="282">
        <f>IF(E4&lt;100,"",IF(F4&lt;250,"",IF(H4&lt;20,"",IF(F4&lt;=5000,G4*1000/F4,G4*1000/5000))))</f>
      </c>
    </row>
    <row r="5" spans="1:10" ht="16.5" customHeight="1">
      <c r="A5" s="108"/>
      <c r="B5" s="18" t="s">
        <v>2</v>
      </c>
      <c r="C5" s="290"/>
      <c r="D5" s="291"/>
      <c r="E5" s="292"/>
      <c r="F5" s="293"/>
      <c r="G5" s="293"/>
      <c r="H5" s="293"/>
      <c r="I5" s="294"/>
      <c r="J5" s="283">
        <f>IF(E5&lt;100,"",IF(F5&lt;250,"",IF(H5&lt;20,"",IF(F5&lt;=5000,G5*1000/F5,G5*1000/5000))))</f>
      </c>
    </row>
    <row r="6" spans="1:10" ht="16.5" customHeight="1" thickBot="1">
      <c r="A6" s="108"/>
      <c r="B6" s="56" t="s">
        <v>3</v>
      </c>
      <c r="C6" s="295"/>
      <c r="D6" s="296"/>
      <c r="E6" s="297"/>
      <c r="F6" s="298"/>
      <c r="G6" s="298"/>
      <c r="H6" s="298"/>
      <c r="I6" s="299"/>
      <c r="J6" s="284">
        <f>IF(E6&lt;100,"",IF(F6&lt;250,"",IF(H6&lt;20,"",IF(F6&lt;=5000,G6*1000/F6,G6*1000/5000))))</f>
      </c>
    </row>
    <row r="7" spans="1:10" ht="16.5" customHeight="1">
      <c r="A7" s="108"/>
      <c r="B7" s="52" t="s">
        <v>4</v>
      </c>
      <c r="C7" s="263"/>
      <c r="D7" s="69"/>
      <c r="E7" s="264"/>
      <c r="F7" s="133"/>
      <c r="G7" s="133"/>
      <c r="H7" s="133"/>
      <c r="I7" s="265"/>
      <c r="J7" s="53"/>
    </row>
    <row r="8" spans="1:10" ht="16.5" customHeight="1">
      <c r="A8" s="117"/>
      <c r="B8" s="18" t="s">
        <v>5</v>
      </c>
      <c r="C8" s="266"/>
      <c r="D8" s="67"/>
      <c r="E8" s="267"/>
      <c r="F8" s="136"/>
      <c r="G8" s="136"/>
      <c r="H8" s="136"/>
      <c r="I8" s="268"/>
      <c r="J8" s="38"/>
    </row>
    <row r="9" spans="1:10" ht="16.5" customHeight="1">
      <c r="A9" s="117" t="s">
        <v>58</v>
      </c>
      <c r="B9" s="18" t="s">
        <v>6</v>
      </c>
      <c r="C9" s="266"/>
      <c r="D9" s="67"/>
      <c r="E9" s="267"/>
      <c r="F9" s="136"/>
      <c r="G9" s="136"/>
      <c r="H9" s="136"/>
      <c r="I9" s="268"/>
      <c r="J9" s="38"/>
    </row>
    <row r="10" spans="1:10" ht="16.5" customHeight="1">
      <c r="A10" s="97" t="s">
        <v>71</v>
      </c>
      <c r="B10" s="18" t="s">
        <v>7</v>
      </c>
      <c r="C10" s="266"/>
      <c r="D10" s="67"/>
      <c r="E10" s="267"/>
      <c r="F10" s="136"/>
      <c r="G10" s="136"/>
      <c r="H10" s="136"/>
      <c r="I10" s="268"/>
      <c r="J10" s="39"/>
    </row>
    <row r="11" spans="1:10" ht="16.5" customHeight="1">
      <c r="A11" s="120" t="s">
        <v>72</v>
      </c>
      <c r="B11" s="18" t="s">
        <v>8</v>
      </c>
      <c r="C11" s="266"/>
      <c r="D11" s="67"/>
      <c r="E11" s="267"/>
      <c r="F11" s="136"/>
      <c r="G11" s="136"/>
      <c r="H11" s="136"/>
      <c r="I11" s="268"/>
      <c r="J11" s="39"/>
    </row>
    <row r="12" spans="1:10" ht="16.5" customHeight="1" thickBot="1">
      <c r="A12" s="120"/>
      <c r="B12" s="18"/>
      <c r="C12" s="266"/>
      <c r="D12" s="140"/>
      <c r="E12" s="267"/>
      <c r="F12" s="136"/>
      <c r="G12" s="136"/>
      <c r="H12" s="136"/>
      <c r="I12" s="268"/>
      <c r="J12" s="39"/>
    </row>
    <row r="13" spans="1:10" ht="16.5" customHeight="1" thickBot="1">
      <c r="A13" s="300" t="s">
        <v>34</v>
      </c>
      <c r="B13" s="18"/>
      <c r="C13" s="266"/>
      <c r="D13" s="140"/>
      <c r="E13" s="267"/>
      <c r="F13" s="136"/>
      <c r="G13" s="136"/>
      <c r="H13" s="136"/>
      <c r="I13" s="268"/>
      <c r="J13" s="39"/>
    </row>
    <row r="14" spans="1:10" ht="16.5" customHeight="1">
      <c r="A14" s="17"/>
      <c r="B14" s="18"/>
      <c r="C14" s="266"/>
      <c r="D14" s="67"/>
      <c r="E14" s="269"/>
      <c r="F14" s="136"/>
      <c r="G14" s="136"/>
      <c r="H14" s="143"/>
      <c r="I14" s="268"/>
      <c r="J14" s="39"/>
    </row>
    <row r="15" spans="1:10" ht="16.5" customHeight="1" thickBot="1">
      <c r="A15" s="399"/>
      <c r="B15" s="19"/>
      <c r="C15" s="266"/>
      <c r="D15" s="141"/>
      <c r="E15" s="267"/>
      <c r="F15" s="136"/>
      <c r="G15" s="136"/>
      <c r="H15" s="136"/>
      <c r="I15" s="268"/>
      <c r="J15" s="39"/>
    </row>
    <row r="16" spans="1:10" ht="16.5" customHeight="1" thickBot="1">
      <c r="A16" s="300" t="s">
        <v>35</v>
      </c>
      <c r="B16" s="18"/>
      <c r="C16" s="266"/>
      <c r="D16" s="141"/>
      <c r="E16" s="267"/>
      <c r="F16" s="136"/>
      <c r="G16" s="136"/>
      <c r="H16" s="136"/>
      <c r="I16" s="268"/>
      <c r="J16" s="39"/>
    </row>
    <row r="17" spans="1:10" ht="16.5" customHeight="1">
      <c r="A17" s="17"/>
      <c r="B17" s="18"/>
      <c r="C17" s="270"/>
      <c r="D17" s="141"/>
      <c r="E17" s="271"/>
      <c r="F17" s="143"/>
      <c r="G17" s="144"/>
      <c r="H17" s="144"/>
      <c r="I17" s="272"/>
      <c r="J17" s="39"/>
    </row>
    <row r="18" spans="1:10" ht="16.5" customHeight="1" thickBot="1">
      <c r="A18" s="20"/>
      <c r="B18" s="18"/>
      <c r="C18" s="266"/>
      <c r="D18" s="141"/>
      <c r="E18" s="267"/>
      <c r="F18" s="136"/>
      <c r="G18" s="136"/>
      <c r="H18" s="136"/>
      <c r="I18" s="268"/>
      <c r="J18" s="39"/>
    </row>
    <row r="19" spans="1:10" ht="16.5" customHeight="1" thickBot="1">
      <c r="A19" s="300" t="s">
        <v>36</v>
      </c>
      <c r="B19" s="18"/>
      <c r="C19" s="266"/>
      <c r="D19" s="141"/>
      <c r="E19" s="267"/>
      <c r="F19" s="136"/>
      <c r="G19" s="136"/>
      <c r="H19" s="136"/>
      <c r="I19" s="268"/>
      <c r="J19" s="39"/>
    </row>
    <row r="20" spans="1:10" ht="16.5" customHeight="1">
      <c r="A20" s="17"/>
      <c r="B20" s="18"/>
      <c r="C20" s="266"/>
      <c r="D20" s="141"/>
      <c r="E20" s="267"/>
      <c r="F20" s="136"/>
      <c r="G20" s="136"/>
      <c r="H20" s="136"/>
      <c r="I20" s="268"/>
      <c r="J20" s="39"/>
    </row>
    <row r="21" spans="1:10" ht="16.5" customHeight="1" thickBot="1">
      <c r="A21" s="20"/>
      <c r="B21" s="18"/>
      <c r="C21" s="266"/>
      <c r="D21" s="141"/>
      <c r="E21" s="267"/>
      <c r="F21" s="136"/>
      <c r="G21" s="136"/>
      <c r="H21" s="136"/>
      <c r="I21" s="268"/>
      <c r="J21" s="39"/>
    </row>
    <row r="22" spans="1:10" ht="16.5" customHeight="1" thickBot="1">
      <c r="A22" s="300" t="s">
        <v>37</v>
      </c>
      <c r="B22" s="18"/>
      <c r="C22" s="266"/>
      <c r="D22" s="67"/>
      <c r="E22" s="267"/>
      <c r="F22" s="136"/>
      <c r="G22" s="136"/>
      <c r="H22" s="136"/>
      <c r="I22" s="268"/>
      <c r="J22" s="39"/>
    </row>
    <row r="23" spans="1:10" ht="16.5" customHeight="1">
      <c r="A23" s="17" t="s">
        <v>42</v>
      </c>
      <c r="B23" s="18"/>
      <c r="C23" s="266"/>
      <c r="D23" s="67"/>
      <c r="E23" s="267"/>
      <c r="F23" s="136"/>
      <c r="G23" s="136"/>
      <c r="H23" s="136"/>
      <c r="I23" s="268"/>
      <c r="J23" s="39"/>
    </row>
    <row r="24" spans="1:10" ht="16.5" customHeight="1" thickBot="1">
      <c r="A24" s="20" t="s">
        <v>66</v>
      </c>
      <c r="B24" s="23"/>
      <c r="C24" s="266"/>
      <c r="D24" s="67"/>
      <c r="E24" s="267"/>
      <c r="F24" s="136"/>
      <c r="G24" s="136"/>
      <c r="H24" s="136"/>
      <c r="I24" s="268"/>
      <c r="J24" s="39"/>
    </row>
    <row r="25" spans="1:10" ht="16.5" customHeight="1" thickBot="1">
      <c r="A25" s="123" t="s">
        <v>39</v>
      </c>
      <c r="B25" s="25"/>
      <c r="C25" s="273"/>
      <c r="D25" s="147"/>
      <c r="E25" s="274"/>
      <c r="F25" s="151"/>
      <c r="G25" s="151"/>
      <c r="H25" s="151"/>
      <c r="I25" s="275"/>
      <c r="J25" s="40"/>
    </row>
    <row r="26" spans="1:10" ht="32.25" customHeight="1" thickBot="1">
      <c r="A26" s="126"/>
      <c r="B26" s="29"/>
      <c r="C26" s="30" t="s">
        <v>40</v>
      </c>
      <c r="D26" s="31"/>
      <c r="E26" s="32">
        <f>SUM(E4:E25)</f>
        <v>0</v>
      </c>
      <c r="F26" s="30" t="s">
        <v>43</v>
      </c>
      <c r="G26" s="33"/>
      <c r="H26" s="33"/>
      <c r="I26" s="33"/>
      <c r="J26" s="259">
        <f>IF(E26&lt;300,"",SUM(J4:J6))</f>
      </c>
    </row>
    <row r="27" spans="1:10" ht="16.5" customHeight="1">
      <c r="A27" s="2"/>
      <c r="B27" s="1"/>
      <c r="C27" s="4"/>
      <c r="D27" s="3"/>
      <c r="E27" s="6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 password="C707" sheet="1"/>
  <mergeCells count="3">
    <mergeCell ref="B2:J2"/>
    <mergeCell ref="I1:J1"/>
    <mergeCell ref="E1:G1"/>
  </mergeCells>
  <conditionalFormatting sqref="E4:E6">
    <cfRule type="cellIs" priority="1" dxfId="6" operator="lessThan" stopIfTrue="1">
      <formula>100</formula>
    </cfRule>
  </conditionalFormatting>
  <conditionalFormatting sqref="F4:F6">
    <cfRule type="cellIs" priority="2" dxfId="6" operator="lessThan" stopIfTrue="1">
      <formula>250</formula>
    </cfRule>
  </conditionalFormatting>
  <conditionalFormatting sqref="H4:H6">
    <cfRule type="cellIs" priority="3" dxfId="6" operator="lessThan" stopIfTrue="1">
      <formula>20</formula>
    </cfRule>
  </conditionalFormatting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ht="23.25" customHeight="1" thickBot="1">
      <c r="A1" s="107" t="s">
        <v>47</v>
      </c>
      <c r="B1" s="94"/>
      <c r="C1" s="95" t="s">
        <v>24</v>
      </c>
      <c r="D1" s="90"/>
      <c r="E1" s="487"/>
      <c r="F1" s="488"/>
      <c r="G1" s="489"/>
      <c r="H1" s="11" t="s">
        <v>25</v>
      </c>
      <c r="I1" s="499" t="s">
        <v>55</v>
      </c>
      <c r="J1" s="500"/>
    </row>
    <row r="2" spans="1:10" ht="18" customHeight="1" thickBot="1">
      <c r="A2" s="108"/>
      <c r="B2" s="490" t="s">
        <v>46</v>
      </c>
      <c r="C2" s="491"/>
      <c r="D2" s="491"/>
      <c r="E2" s="491"/>
      <c r="F2" s="491"/>
      <c r="G2" s="491"/>
      <c r="H2" s="491"/>
      <c r="I2" s="491"/>
      <c r="J2" s="492"/>
    </row>
    <row r="3" spans="1:10" ht="30.75" customHeight="1" thickBot="1">
      <c r="A3" s="109"/>
      <c r="B3" s="12" t="s">
        <v>27</v>
      </c>
      <c r="C3" s="71" t="s">
        <v>28</v>
      </c>
      <c r="D3" s="71" t="s">
        <v>29</v>
      </c>
      <c r="E3" s="71" t="s">
        <v>0</v>
      </c>
      <c r="F3" s="70" t="s">
        <v>33</v>
      </c>
      <c r="G3" s="71" t="s">
        <v>32</v>
      </c>
      <c r="H3" s="36" t="s">
        <v>31</v>
      </c>
      <c r="I3" s="36" t="s">
        <v>59</v>
      </c>
      <c r="J3" s="36" t="s">
        <v>45</v>
      </c>
    </row>
    <row r="4" spans="1:10" ht="16.5" customHeight="1">
      <c r="A4" s="108"/>
      <c r="B4" s="37" t="s">
        <v>1</v>
      </c>
      <c r="C4" s="285"/>
      <c r="D4" s="286"/>
      <c r="E4" s="287"/>
      <c r="F4" s="288"/>
      <c r="G4" s="288"/>
      <c r="H4" s="288"/>
      <c r="I4" s="289"/>
      <c r="J4" s="282">
        <f>IF(E4&lt;100,"",IF(F4&lt;250,"",IF(H4&lt;20,"",IF(F4&lt;=5000,G4*1000/F4,G4*1000/5000))))</f>
      </c>
    </row>
    <row r="5" spans="1:10" ht="16.5" customHeight="1">
      <c r="A5" s="108"/>
      <c r="B5" s="18" t="s">
        <v>2</v>
      </c>
      <c r="C5" s="290"/>
      <c r="D5" s="291"/>
      <c r="E5" s="292"/>
      <c r="F5" s="293"/>
      <c r="G5" s="293"/>
      <c r="H5" s="293"/>
      <c r="I5" s="294"/>
      <c r="J5" s="283">
        <f>IF(E5&lt;100,"",IF(F5&lt;250,"",IF(H5&lt;20,"",IF(F5&lt;=5000,G5*1000/F5,G5*1000/5000))))</f>
      </c>
    </row>
    <row r="6" spans="1:10" ht="16.5" customHeight="1" thickBot="1">
      <c r="A6" s="108"/>
      <c r="B6" s="56" t="s">
        <v>3</v>
      </c>
      <c r="C6" s="295"/>
      <c r="D6" s="296"/>
      <c r="E6" s="297"/>
      <c r="F6" s="298"/>
      <c r="G6" s="298"/>
      <c r="H6" s="298"/>
      <c r="I6" s="299"/>
      <c r="J6" s="284">
        <f>IF(E6&lt;100,"",IF(F6&lt;250,"",IF(H6&lt;20,"",IF(F6&lt;=5000,G6*1000/F6,G6*1000/5000))))</f>
      </c>
    </row>
    <row r="7" spans="1:10" ht="16.5" customHeight="1">
      <c r="A7" s="108"/>
      <c r="B7" s="52" t="s">
        <v>4</v>
      </c>
      <c r="C7" s="263"/>
      <c r="D7" s="69"/>
      <c r="E7" s="264"/>
      <c r="F7" s="133"/>
      <c r="G7" s="133"/>
      <c r="H7" s="133"/>
      <c r="I7" s="265"/>
      <c r="J7" s="53"/>
    </row>
    <row r="8" spans="1:10" ht="16.5" customHeight="1">
      <c r="A8" s="117"/>
      <c r="B8" s="18" t="s">
        <v>5</v>
      </c>
      <c r="C8" s="266"/>
      <c r="D8" s="67"/>
      <c r="E8" s="267"/>
      <c r="F8" s="136"/>
      <c r="G8" s="136"/>
      <c r="H8" s="136"/>
      <c r="I8" s="268"/>
      <c r="J8" s="38"/>
    </row>
    <row r="9" spans="1:10" ht="16.5" customHeight="1">
      <c r="A9" s="117" t="s">
        <v>58</v>
      </c>
      <c r="B9" s="18" t="s">
        <v>6</v>
      </c>
      <c r="C9" s="266"/>
      <c r="D9" s="67"/>
      <c r="E9" s="267"/>
      <c r="F9" s="136"/>
      <c r="G9" s="136"/>
      <c r="H9" s="136"/>
      <c r="I9" s="268"/>
      <c r="J9" s="38"/>
    </row>
    <row r="10" spans="1:10" ht="16.5" customHeight="1">
      <c r="A10" s="97" t="s">
        <v>71</v>
      </c>
      <c r="B10" s="18" t="s">
        <v>7</v>
      </c>
      <c r="C10" s="266"/>
      <c r="D10" s="67"/>
      <c r="E10" s="267"/>
      <c r="F10" s="136"/>
      <c r="G10" s="136"/>
      <c r="H10" s="136"/>
      <c r="I10" s="268"/>
      <c r="J10" s="39"/>
    </row>
    <row r="11" spans="1:10" ht="16.5" customHeight="1">
      <c r="A11" s="120" t="s">
        <v>72</v>
      </c>
      <c r="B11" s="18" t="s">
        <v>8</v>
      </c>
      <c r="C11" s="266"/>
      <c r="D11" s="67"/>
      <c r="E11" s="267"/>
      <c r="F11" s="136"/>
      <c r="G11" s="136"/>
      <c r="H11" s="136"/>
      <c r="I11" s="268"/>
      <c r="J11" s="39"/>
    </row>
    <row r="12" spans="1:10" ht="16.5" customHeight="1" thickBot="1">
      <c r="A12" s="120"/>
      <c r="B12" s="18"/>
      <c r="C12" s="266"/>
      <c r="D12" s="140"/>
      <c r="E12" s="267"/>
      <c r="F12" s="136"/>
      <c r="G12" s="136"/>
      <c r="H12" s="136"/>
      <c r="I12" s="268"/>
      <c r="J12" s="39"/>
    </row>
    <row r="13" spans="1:10" ht="16.5" customHeight="1" thickBot="1">
      <c r="A13" s="300" t="s">
        <v>34</v>
      </c>
      <c r="B13" s="18"/>
      <c r="C13" s="266"/>
      <c r="D13" s="140"/>
      <c r="E13" s="267"/>
      <c r="F13" s="136"/>
      <c r="G13" s="136"/>
      <c r="H13" s="136"/>
      <c r="I13" s="268"/>
      <c r="J13" s="39"/>
    </row>
    <row r="14" spans="1:10" ht="16.5" customHeight="1">
      <c r="A14" s="17"/>
      <c r="B14" s="18"/>
      <c r="C14" s="266"/>
      <c r="D14" s="67"/>
      <c r="E14" s="269"/>
      <c r="F14" s="136"/>
      <c r="G14" s="136"/>
      <c r="H14" s="143"/>
      <c r="I14" s="268"/>
      <c r="J14" s="39"/>
    </row>
    <row r="15" spans="1:10" ht="16.5" customHeight="1" thickBot="1">
      <c r="A15" s="399"/>
      <c r="B15" s="19"/>
      <c r="C15" s="266"/>
      <c r="D15" s="141"/>
      <c r="E15" s="267"/>
      <c r="F15" s="136"/>
      <c r="G15" s="136"/>
      <c r="H15" s="136"/>
      <c r="I15" s="268"/>
      <c r="J15" s="39"/>
    </row>
    <row r="16" spans="1:10" ht="16.5" customHeight="1" thickBot="1">
      <c r="A16" s="300" t="s">
        <v>35</v>
      </c>
      <c r="B16" s="18"/>
      <c r="C16" s="266"/>
      <c r="D16" s="141"/>
      <c r="E16" s="267"/>
      <c r="F16" s="136"/>
      <c r="G16" s="136"/>
      <c r="H16" s="136"/>
      <c r="I16" s="268"/>
      <c r="J16" s="39"/>
    </row>
    <row r="17" spans="1:10" ht="16.5" customHeight="1">
      <c r="A17" s="17"/>
      <c r="B17" s="18"/>
      <c r="C17" s="270"/>
      <c r="D17" s="141"/>
      <c r="E17" s="271"/>
      <c r="F17" s="143"/>
      <c r="G17" s="144"/>
      <c r="H17" s="144"/>
      <c r="I17" s="272"/>
      <c r="J17" s="39"/>
    </row>
    <row r="18" spans="1:10" ht="16.5" customHeight="1" thickBot="1">
      <c r="A18" s="20"/>
      <c r="B18" s="18"/>
      <c r="C18" s="266"/>
      <c r="D18" s="141"/>
      <c r="E18" s="267"/>
      <c r="F18" s="136"/>
      <c r="G18" s="136"/>
      <c r="H18" s="136"/>
      <c r="I18" s="268"/>
      <c r="J18" s="39"/>
    </row>
    <row r="19" spans="1:10" ht="16.5" customHeight="1" thickBot="1">
      <c r="A19" s="300" t="s">
        <v>36</v>
      </c>
      <c r="B19" s="18"/>
      <c r="C19" s="266"/>
      <c r="D19" s="141"/>
      <c r="E19" s="267"/>
      <c r="F19" s="136"/>
      <c r="G19" s="136"/>
      <c r="H19" s="136"/>
      <c r="I19" s="268"/>
      <c r="J19" s="39"/>
    </row>
    <row r="20" spans="1:10" ht="16.5" customHeight="1">
      <c r="A20" s="17"/>
      <c r="B20" s="18"/>
      <c r="C20" s="266"/>
      <c r="D20" s="141"/>
      <c r="E20" s="267"/>
      <c r="F20" s="136"/>
      <c r="G20" s="136"/>
      <c r="H20" s="136"/>
      <c r="I20" s="268"/>
      <c r="J20" s="39"/>
    </row>
    <row r="21" spans="1:10" ht="16.5" customHeight="1" thickBot="1">
      <c r="A21" s="20"/>
      <c r="B21" s="18"/>
      <c r="C21" s="266"/>
      <c r="D21" s="141"/>
      <c r="E21" s="267"/>
      <c r="F21" s="136"/>
      <c r="G21" s="136"/>
      <c r="H21" s="136"/>
      <c r="I21" s="268"/>
      <c r="J21" s="39"/>
    </row>
    <row r="22" spans="1:10" ht="16.5" customHeight="1" thickBot="1">
      <c r="A22" s="300" t="s">
        <v>37</v>
      </c>
      <c r="B22" s="18"/>
      <c r="C22" s="266"/>
      <c r="D22" s="67"/>
      <c r="E22" s="267"/>
      <c r="F22" s="136"/>
      <c r="G22" s="136"/>
      <c r="H22" s="136"/>
      <c r="I22" s="268"/>
      <c r="J22" s="39"/>
    </row>
    <row r="23" spans="1:10" ht="16.5" customHeight="1">
      <c r="A23" s="17" t="s">
        <v>42</v>
      </c>
      <c r="B23" s="18"/>
      <c r="C23" s="266"/>
      <c r="D23" s="67"/>
      <c r="E23" s="267"/>
      <c r="F23" s="136"/>
      <c r="G23" s="136"/>
      <c r="H23" s="136"/>
      <c r="I23" s="268"/>
      <c r="J23" s="39"/>
    </row>
    <row r="24" spans="1:10" ht="16.5" customHeight="1" thickBot="1">
      <c r="A24" s="20" t="s">
        <v>66</v>
      </c>
      <c r="B24" s="23"/>
      <c r="C24" s="266"/>
      <c r="D24" s="67"/>
      <c r="E24" s="267"/>
      <c r="F24" s="136"/>
      <c r="G24" s="136"/>
      <c r="H24" s="136"/>
      <c r="I24" s="268"/>
      <c r="J24" s="39"/>
    </row>
    <row r="25" spans="1:10" ht="16.5" customHeight="1" thickBot="1">
      <c r="A25" s="123" t="s">
        <v>39</v>
      </c>
      <c r="B25" s="25"/>
      <c r="C25" s="273"/>
      <c r="D25" s="147"/>
      <c r="E25" s="274"/>
      <c r="F25" s="151"/>
      <c r="G25" s="151"/>
      <c r="H25" s="151"/>
      <c r="I25" s="275"/>
      <c r="J25" s="40"/>
    </row>
    <row r="26" spans="1:10" ht="32.25" customHeight="1" thickBot="1">
      <c r="A26" s="126"/>
      <c r="B26" s="29"/>
      <c r="C26" s="30" t="s">
        <v>40</v>
      </c>
      <c r="D26" s="31"/>
      <c r="E26" s="32">
        <f>SUM(E4:E25)</f>
        <v>0</v>
      </c>
      <c r="F26" s="30" t="s">
        <v>43</v>
      </c>
      <c r="G26" s="33"/>
      <c r="H26" s="33"/>
      <c r="I26" s="33"/>
      <c r="J26" s="259">
        <f>IF(E26&lt;300,"",SUM(J4:J6))</f>
      </c>
    </row>
    <row r="27" spans="1:10" ht="16.5" customHeight="1">
      <c r="A27" s="2"/>
      <c r="B27" s="1"/>
      <c r="C27" s="4"/>
      <c r="D27" s="3"/>
      <c r="E27" s="6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 password="C707" sheet="1"/>
  <mergeCells count="3">
    <mergeCell ref="B2:J2"/>
    <mergeCell ref="I1:J1"/>
    <mergeCell ref="E1:G1"/>
  </mergeCells>
  <conditionalFormatting sqref="E4:E6">
    <cfRule type="cellIs" priority="1" dxfId="6" operator="lessThan" stopIfTrue="1">
      <formula>100</formula>
    </cfRule>
  </conditionalFormatting>
  <conditionalFormatting sqref="F4:F6">
    <cfRule type="cellIs" priority="2" dxfId="6" operator="lessThan" stopIfTrue="1">
      <formula>250</formula>
    </cfRule>
  </conditionalFormatting>
  <conditionalFormatting sqref="H4:H6">
    <cfRule type="cellIs" priority="3" dxfId="6" operator="lessThan" stopIfTrue="1">
      <formula>20</formula>
    </cfRule>
  </conditionalFormatting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L3" sqref="L3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ht="23.25" customHeight="1" thickBot="1">
      <c r="A1" s="107" t="s">
        <v>47</v>
      </c>
      <c r="B1" s="94"/>
      <c r="C1" s="95" t="s">
        <v>24</v>
      </c>
      <c r="D1" s="90"/>
      <c r="E1" s="487"/>
      <c r="F1" s="488"/>
      <c r="G1" s="489"/>
      <c r="H1" s="11" t="s">
        <v>25</v>
      </c>
      <c r="I1" s="499" t="s">
        <v>55</v>
      </c>
      <c r="J1" s="500"/>
    </row>
    <row r="2" spans="1:10" ht="18" customHeight="1" thickBot="1">
      <c r="A2" s="108"/>
      <c r="B2" s="490" t="s">
        <v>46</v>
      </c>
      <c r="C2" s="491"/>
      <c r="D2" s="491"/>
      <c r="E2" s="491"/>
      <c r="F2" s="491"/>
      <c r="G2" s="491"/>
      <c r="H2" s="491"/>
      <c r="I2" s="491"/>
      <c r="J2" s="492"/>
    </row>
    <row r="3" spans="1:10" ht="30.75" customHeight="1" thickBot="1">
      <c r="A3" s="109"/>
      <c r="B3" s="12" t="s">
        <v>27</v>
      </c>
      <c r="C3" s="71" t="s">
        <v>28</v>
      </c>
      <c r="D3" s="71" t="s">
        <v>29</v>
      </c>
      <c r="E3" s="71" t="s">
        <v>0</v>
      </c>
      <c r="F3" s="70" t="s">
        <v>33</v>
      </c>
      <c r="G3" s="71" t="s">
        <v>32</v>
      </c>
      <c r="H3" s="36" t="s">
        <v>31</v>
      </c>
      <c r="I3" s="36" t="s">
        <v>59</v>
      </c>
      <c r="J3" s="36" t="s">
        <v>45</v>
      </c>
    </row>
    <row r="4" spans="1:10" ht="16.5" customHeight="1" thickBot="1">
      <c r="A4" s="108"/>
      <c r="B4" s="37" t="s">
        <v>1</v>
      </c>
      <c r="C4" s="415"/>
      <c r="D4" s="416"/>
      <c r="E4" s="417"/>
      <c r="F4" s="418"/>
      <c r="G4" s="418"/>
      <c r="H4" s="418"/>
      <c r="I4" s="419"/>
      <c r="J4" s="428">
        <f>IF(E4&lt;100,"",IF(F4&lt;250,"",IF(H4&lt;20,"",IF(F4&lt;=5000,G4*1000/F4,G4*1000/5000))))</f>
      </c>
    </row>
    <row r="5" spans="1:10" ht="16.5" customHeight="1" thickBot="1">
      <c r="A5" s="108"/>
      <c r="B5" s="18" t="s">
        <v>2</v>
      </c>
      <c r="C5" s="420"/>
      <c r="D5" s="421"/>
      <c r="E5" s="422"/>
      <c r="F5" s="423"/>
      <c r="G5" s="423"/>
      <c r="H5" s="423"/>
      <c r="I5" s="419"/>
      <c r="J5" s="429">
        <f>IF(E5&lt;100,"",IF(F5&lt;250,"",IF(H5&lt;20,"",IF(F5&lt;=5000,G5*1000/F5,G5*1000/5000))))</f>
      </c>
    </row>
    <row r="6" spans="1:10" ht="16.5" customHeight="1" thickBot="1">
      <c r="A6" s="108"/>
      <c r="B6" s="56" t="s">
        <v>3</v>
      </c>
      <c r="C6" s="424"/>
      <c r="D6" s="425"/>
      <c r="E6" s="426"/>
      <c r="F6" s="427"/>
      <c r="G6" s="427"/>
      <c r="H6" s="427"/>
      <c r="I6" s="419"/>
      <c r="J6" s="430">
        <f>IF(E6&lt;100,"",IF(F6&lt;250,"",IF(H6&lt;20,"",IF(F6&lt;=5000,G6*1000/F6,G6*1000/5000))))</f>
      </c>
    </row>
    <row r="7" spans="1:10" ht="16.5" customHeight="1">
      <c r="A7" s="108"/>
      <c r="B7" s="52" t="s">
        <v>4</v>
      </c>
      <c r="C7" s="263"/>
      <c r="D7" s="69"/>
      <c r="E7" s="264"/>
      <c r="F7" s="133"/>
      <c r="G7" s="133"/>
      <c r="H7" s="133"/>
      <c r="I7" s="265"/>
      <c r="J7" s="53"/>
    </row>
    <row r="8" spans="1:10" ht="16.5" customHeight="1">
      <c r="A8" s="117"/>
      <c r="B8" s="18" t="s">
        <v>5</v>
      </c>
      <c r="C8" s="266"/>
      <c r="D8" s="67"/>
      <c r="E8" s="267"/>
      <c r="F8" s="136"/>
      <c r="G8" s="136"/>
      <c r="H8" s="136"/>
      <c r="I8" s="268"/>
      <c r="J8" s="38"/>
    </row>
    <row r="9" spans="1:10" ht="16.5" customHeight="1">
      <c r="A9" s="117" t="s">
        <v>58</v>
      </c>
      <c r="B9" s="18" t="s">
        <v>6</v>
      </c>
      <c r="C9" s="266"/>
      <c r="D9" s="67"/>
      <c r="E9" s="267"/>
      <c r="F9" s="136"/>
      <c r="G9" s="136"/>
      <c r="H9" s="136"/>
      <c r="I9" s="268"/>
      <c r="J9" s="38"/>
    </row>
    <row r="10" spans="1:10" ht="16.5" customHeight="1">
      <c r="A10" s="97" t="s">
        <v>71</v>
      </c>
      <c r="B10" s="18" t="s">
        <v>7</v>
      </c>
      <c r="C10" s="266"/>
      <c r="D10" s="67"/>
      <c r="E10" s="267"/>
      <c r="F10" s="136"/>
      <c r="G10" s="136"/>
      <c r="H10" s="136"/>
      <c r="I10" s="268"/>
      <c r="J10" s="39"/>
    </row>
    <row r="11" spans="1:10" ht="16.5" customHeight="1">
      <c r="A11" s="120" t="s">
        <v>72</v>
      </c>
      <c r="B11" s="18" t="s">
        <v>8</v>
      </c>
      <c r="C11" s="266"/>
      <c r="D11" s="67"/>
      <c r="E11" s="267"/>
      <c r="F11" s="136"/>
      <c r="G11" s="136"/>
      <c r="H11" s="136"/>
      <c r="I11" s="268"/>
      <c r="J11" s="39"/>
    </row>
    <row r="12" spans="1:10" ht="16.5" customHeight="1" thickBot="1">
      <c r="A12" s="120"/>
      <c r="B12" s="18"/>
      <c r="C12" s="266"/>
      <c r="D12" s="140"/>
      <c r="E12" s="267"/>
      <c r="F12" s="136"/>
      <c r="G12" s="136"/>
      <c r="H12" s="136"/>
      <c r="I12" s="268"/>
      <c r="J12" s="39"/>
    </row>
    <row r="13" spans="1:10" ht="16.5" customHeight="1" thickBot="1">
      <c r="A13" s="300" t="s">
        <v>34</v>
      </c>
      <c r="B13" s="18"/>
      <c r="C13" s="266"/>
      <c r="D13" s="140"/>
      <c r="E13" s="267"/>
      <c r="F13" s="136"/>
      <c r="G13" s="136"/>
      <c r="H13" s="136"/>
      <c r="I13" s="268"/>
      <c r="J13" s="39"/>
    </row>
    <row r="14" spans="1:10" ht="16.5" customHeight="1">
      <c r="A14" s="17"/>
      <c r="B14" s="18"/>
      <c r="C14" s="266"/>
      <c r="D14" s="67"/>
      <c r="E14" s="269"/>
      <c r="F14" s="136"/>
      <c r="G14" s="136"/>
      <c r="H14" s="143"/>
      <c r="I14" s="268"/>
      <c r="J14" s="39"/>
    </row>
    <row r="15" spans="1:10" ht="16.5" customHeight="1" thickBot="1">
      <c r="A15" s="399"/>
      <c r="B15" s="19"/>
      <c r="C15" s="266"/>
      <c r="D15" s="141"/>
      <c r="E15" s="267"/>
      <c r="F15" s="136"/>
      <c r="G15" s="136"/>
      <c r="H15" s="136"/>
      <c r="I15" s="268"/>
      <c r="J15" s="39"/>
    </row>
    <row r="16" spans="1:10" ht="16.5" customHeight="1" thickBot="1">
      <c r="A16" s="300" t="s">
        <v>35</v>
      </c>
      <c r="B16" s="18"/>
      <c r="C16" s="266"/>
      <c r="D16" s="141"/>
      <c r="E16" s="267"/>
      <c r="F16" s="136"/>
      <c r="G16" s="136"/>
      <c r="H16" s="136"/>
      <c r="I16" s="268"/>
      <c r="J16" s="39"/>
    </row>
    <row r="17" spans="1:10" ht="16.5" customHeight="1">
      <c r="A17" s="17"/>
      <c r="B17" s="18"/>
      <c r="C17" s="270"/>
      <c r="D17" s="141"/>
      <c r="E17" s="271"/>
      <c r="F17" s="143"/>
      <c r="G17" s="144"/>
      <c r="H17" s="144"/>
      <c r="I17" s="272"/>
      <c r="J17" s="39"/>
    </row>
    <row r="18" spans="1:10" ht="16.5" customHeight="1" thickBot="1">
      <c r="A18" s="20"/>
      <c r="B18" s="18"/>
      <c r="C18" s="266"/>
      <c r="D18" s="141"/>
      <c r="E18" s="267"/>
      <c r="F18" s="136"/>
      <c r="G18" s="136"/>
      <c r="H18" s="136"/>
      <c r="I18" s="268"/>
      <c r="J18" s="39"/>
    </row>
    <row r="19" spans="1:10" ht="16.5" customHeight="1" thickBot="1">
      <c r="A19" s="300" t="s">
        <v>36</v>
      </c>
      <c r="B19" s="18"/>
      <c r="C19" s="266"/>
      <c r="D19" s="141"/>
      <c r="E19" s="267"/>
      <c r="F19" s="136"/>
      <c r="G19" s="136"/>
      <c r="H19" s="136"/>
      <c r="I19" s="268"/>
      <c r="J19" s="39"/>
    </row>
    <row r="20" spans="1:10" ht="16.5" customHeight="1">
      <c r="A20" s="17"/>
      <c r="B20" s="18"/>
      <c r="C20" s="266"/>
      <c r="D20" s="141"/>
      <c r="E20" s="267"/>
      <c r="F20" s="136"/>
      <c r="G20" s="136"/>
      <c r="H20" s="136"/>
      <c r="I20" s="268"/>
      <c r="J20" s="39"/>
    </row>
    <row r="21" spans="1:10" ht="16.5" customHeight="1" thickBot="1">
      <c r="A21" s="20"/>
      <c r="B21" s="18"/>
      <c r="C21" s="266"/>
      <c r="D21" s="141"/>
      <c r="E21" s="267"/>
      <c r="F21" s="136"/>
      <c r="G21" s="136"/>
      <c r="H21" s="136"/>
      <c r="I21" s="268"/>
      <c r="J21" s="39"/>
    </row>
    <row r="22" spans="1:10" ht="16.5" customHeight="1" thickBot="1">
      <c r="A22" s="300" t="s">
        <v>37</v>
      </c>
      <c r="B22" s="18"/>
      <c r="C22" s="266"/>
      <c r="D22" s="67"/>
      <c r="E22" s="267"/>
      <c r="F22" s="136"/>
      <c r="G22" s="136"/>
      <c r="H22" s="136"/>
      <c r="I22" s="268"/>
      <c r="J22" s="39"/>
    </row>
    <row r="23" spans="1:10" ht="16.5" customHeight="1">
      <c r="A23" s="17" t="s">
        <v>67</v>
      </c>
      <c r="B23" s="18"/>
      <c r="C23" s="266"/>
      <c r="D23" s="67"/>
      <c r="E23" s="267"/>
      <c r="F23" s="136"/>
      <c r="G23" s="136"/>
      <c r="H23" s="136"/>
      <c r="I23" s="268"/>
      <c r="J23" s="39"/>
    </row>
    <row r="24" spans="1:10" ht="16.5" customHeight="1" thickBot="1">
      <c r="A24" s="20" t="s">
        <v>66</v>
      </c>
      <c r="B24" s="23"/>
      <c r="C24" s="266"/>
      <c r="D24" s="67"/>
      <c r="E24" s="267"/>
      <c r="F24" s="136"/>
      <c r="G24" s="136"/>
      <c r="H24" s="136"/>
      <c r="I24" s="268"/>
      <c r="J24" s="39"/>
    </row>
    <row r="25" spans="1:10" ht="16.5" customHeight="1" thickBot="1">
      <c r="A25" s="123" t="s">
        <v>39</v>
      </c>
      <c r="B25" s="25"/>
      <c r="C25" s="273"/>
      <c r="D25" s="147"/>
      <c r="E25" s="274"/>
      <c r="F25" s="151"/>
      <c r="G25" s="151"/>
      <c r="H25" s="151"/>
      <c r="I25" s="275"/>
      <c r="J25" s="40"/>
    </row>
    <row r="26" spans="1:10" ht="32.25" customHeight="1" thickBot="1">
      <c r="A26" s="126"/>
      <c r="B26" s="29"/>
      <c r="C26" s="30" t="s">
        <v>40</v>
      </c>
      <c r="D26" s="31"/>
      <c r="E26" s="32">
        <f>SUM(E4:E25)</f>
        <v>0</v>
      </c>
      <c r="F26" s="30" t="s">
        <v>43</v>
      </c>
      <c r="G26" s="33"/>
      <c r="H26" s="33"/>
      <c r="I26" s="33"/>
      <c r="J26" s="259">
        <f>IF(E26&lt;300,"",SUM(J4:J6))</f>
      </c>
    </row>
    <row r="27" spans="1:10" ht="16.5" customHeight="1">
      <c r="A27" s="2"/>
      <c r="B27" s="1"/>
      <c r="C27" s="4"/>
      <c r="D27" s="3"/>
      <c r="E27" s="6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 password="C707" sheet="1"/>
  <mergeCells count="3">
    <mergeCell ref="B2:J2"/>
    <mergeCell ref="I1:J1"/>
    <mergeCell ref="E1:G1"/>
  </mergeCells>
  <conditionalFormatting sqref="E4:E6">
    <cfRule type="cellIs" priority="6" dxfId="0" operator="lessThan" stopIfTrue="1">
      <formula>100</formula>
    </cfRule>
  </conditionalFormatting>
  <conditionalFormatting sqref="F4:F6">
    <cfRule type="cellIs" priority="5" dxfId="0" operator="lessThan" stopIfTrue="1">
      <formula>250</formula>
    </cfRule>
  </conditionalFormatting>
  <conditionalFormatting sqref="H4:H6">
    <cfRule type="cellIs" priority="4" dxfId="0" operator="lessThan" stopIfTrue="1">
      <formula>20</formula>
    </cfRule>
  </conditionalFormatting>
  <conditionalFormatting sqref="E4:E6">
    <cfRule type="cellIs" priority="3" dxfId="0" operator="lessThan" stopIfTrue="1">
      <formula>100</formula>
    </cfRule>
  </conditionalFormatting>
  <conditionalFormatting sqref="F4:F6">
    <cfRule type="cellIs" priority="2" dxfId="0" operator="lessThan" stopIfTrue="1">
      <formula>250</formula>
    </cfRule>
  </conditionalFormatting>
  <conditionalFormatting sqref="H4:H6">
    <cfRule type="cellIs" priority="1" dxfId="0" operator="lessThan" stopIfTrue="1">
      <formula>20</formula>
    </cfRule>
  </conditionalFormatting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5.75390625" style="0" customWidth="1"/>
    <col min="5" max="6" width="10.75390625" style="0" customWidth="1"/>
    <col min="7" max="7" width="12.75390625" style="0" customWidth="1"/>
    <col min="8" max="8" width="8.75390625" style="0" customWidth="1"/>
    <col min="9" max="9" width="12.75390625" style="0" customWidth="1"/>
  </cols>
  <sheetData>
    <row r="1" spans="1:9" ht="23.25" customHeight="1" thickBot="1">
      <c r="A1" s="7" t="s">
        <v>23</v>
      </c>
      <c r="B1" s="88"/>
      <c r="C1" s="89" t="s">
        <v>24</v>
      </c>
      <c r="D1" s="90"/>
      <c r="E1" s="487"/>
      <c r="F1" s="488"/>
      <c r="G1" s="489"/>
      <c r="H1" s="86" t="s">
        <v>25</v>
      </c>
      <c r="I1" s="398" t="s">
        <v>55</v>
      </c>
    </row>
    <row r="2" spans="1:9" ht="18" customHeight="1" thickBot="1">
      <c r="A2" s="108"/>
      <c r="B2" s="490" t="s">
        <v>26</v>
      </c>
      <c r="C2" s="491"/>
      <c r="D2" s="491"/>
      <c r="E2" s="491"/>
      <c r="F2" s="491"/>
      <c r="G2" s="491"/>
      <c r="H2" s="491"/>
      <c r="I2" s="492"/>
    </row>
    <row r="3" spans="1:9" ht="26.25" thickBot="1">
      <c r="A3" s="109"/>
      <c r="B3" s="12" t="s">
        <v>27</v>
      </c>
      <c r="C3" s="62" t="s">
        <v>28</v>
      </c>
      <c r="D3" s="62" t="s">
        <v>29</v>
      </c>
      <c r="E3" s="62" t="s">
        <v>0</v>
      </c>
      <c r="F3" s="63" t="s">
        <v>33</v>
      </c>
      <c r="G3" s="62" t="s">
        <v>32</v>
      </c>
      <c r="H3" s="64" t="s">
        <v>31</v>
      </c>
      <c r="I3" s="64" t="s">
        <v>30</v>
      </c>
    </row>
    <row r="4" spans="1:9" ht="16.5" customHeight="1">
      <c r="A4" s="108"/>
      <c r="B4" s="14" t="s">
        <v>1</v>
      </c>
      <c r="C4" s="139"/>
      <c r="D4" s="69"/>
      <c r="E4" s="132"/>
      <c r="F4" s="133"/>
      <c r="G4" s="133"/>
      <c r="H4" s="133"/>
      <c r="I4" s="60"/>
    </row>
    <row r="5" spans="1:9" ht="16.5" customHeight="1">
      <c r="A5" s="108"/>
      <c r="B5" s="16" t="s">
        <v>2</v>
      </c>
      <c r="C5" s="139"/>
      <c r="D5" s="67"/>
      <c r="E5" s="135"/>
      <c r="F5" s="136"/>
      <c r="G5" s="136"/>
      <c r="H5" s="136"/>
      <c r="I5" s="15"/>
    </row>
    <row r="6" spans="1:9" ht="16.5" customHeight="1">
      <c r="A6" s="108"/>
      <c r="B6" s="16" t="s">
        <v>3</v>
      </c>
      <c r="C6" s="139"/>
      <c r="D6" s="67"/>
      <c r="E6" s="135"/>
      <c r="F6" s="136"/>
      <c r="G6" s="136"/>
      <c r="H6" s="136"/>
      <c r="I6" s="15"/>
    </row>
    <row r="7" spans="1:9" ht="16.5" customHeight="1">
      <c r="A7" s="108"/>
      <c r="B7" s="16" t="s">
        <v>4</v>
      </c>
      <c r="C7" s="139"/>
      <c r="D7" s="67"/>
      <c r="E7" s="135"/>
      <c r="F7" s="136"/>
      <c r="G7" s="136"/>
      <c r="H7" s="136"/>
      <c r="I7" s="15"/>
    </row>
    <row r="8" spans="1:9" ht="16.5" customHeight="1">
      <c r="A8" s="117"/>
      <c r="B8" s="16" t="s">
        <v>5</v>
      </c>
      <c r="C8" s="139"/>
      <c r="D8" s="67"/>
      <c r="E8" s="135"/>
      <c r="F8" s="136"/>
      <c r="G8" s="136"/>
      <c r="H8" s="136"/>
      <c r="I8" s="15"/>
    </row>
    <row r="9" spans="1:9" ht="16.5" customHeight="1">
      <c r="A9" s="117" t="s">
        <v>58</v>
      </c>
      <c r="B9" s="16" t="s">
        <v>6</v>
      </c>
      <c r="C9" s="139"/>
      <c r="D9" s="67"/>
      <c r="E9" s="135"/>
      <c r="F9" s="136"/>
      <c r="G9" s="136"/>
      <c r="H9" s="136"/>
      <c r="I9" s="15"/>
    </row>
    <row r="10" spans="1:9" ht="16.5" customHeight="1">
      <c r="A10" s="97" t="s">
        <v>71</v>
      </c>
      <c r="B10" s="16" t="s">
        <v>7</v>
      </c>
      <c r="C10" s="139"/>
      <c r="D10" s="67"/>
      <c r="E10" s="135"/>
      <c r="F10" s="136"/>
      <c r="G10" s="136"/>
      <c r="H10" s="136"/>
      <c r="I10" s="15"/>
    </row>
    <row r="11" spans="1:9" ht="16.5" customHeight="1">
      <c r="A11" s="120" t="s">
        <v>72</v>
      </c>
      <c r="B11" s="16" t="s">
        <v>8</v>
      </c>
      <c r="C11" s="139"/>
      <c r="D11" s="67"/>
      <c r="E11" s="135"/>
      <c r="F11" s="136"/>
      <c r="G11" s="136"/>
      <c r="H11" s="136"/>
      <c r="I11" s="15"/>
    </row>
    <row r="12" spans="1:9" ht="16.5" customHeight="1" thickBot="1">
      <c r="A12" s="120"/>
      <c r="B12" s="16" t="s">
        <v>9</v>
      </c>
      <c r="C12" s="139"/>
      <c r="D12" s="140"/>
      <c r="E12" s="135"/>
      <c r="F12" s="136"/>
      <c r="G12" s="136"/>
      <c r="H12" s="136"/>
      <c r="I12" s="15"/>
    </row>
    <row r="13" spans="1:9" ht="16.5" customHeight="1" thickBot="1">
      <c r="A13" s="305" t="s">
        <v>34</v>
      </c>
      <c r="B13" s="16" t="s">
        <v>10</v>
      </c>
      <c r="C13" s="139"/>
      <c r="D13" s="140"/>
      <c r="E13" s="135"/>
      <c r="F13" s="136"/>
      <c r="G13" s="136"/>
      <c r="H13" s="136"/>
      <c r="I13" s="15"/>
    </row>
    <row r="14" spans="1:9" ht="16.5" customHeight="1">
      <c r="A14" s="17"/>
      <c r="B14" s="16" t="s">
        <v>11</v>
      </c>
      <c r="C14" s="139"/>
      <c r="D14" s="141"/>
      <c r="E14" s="67"/>
      <c r="F14" s="136"/>
      <c r="G14" s="136"/>
      <c r="H14" s="136"/>
      <c r="I14" s="15"/>
    </row>
    <row r="15" spans="1:9" ht="16.5" customHeight="1" thickBot="1">
      <c r="A15" s="399"/>
      <c r="B15" s="54" t="s">
        <v>12</v>
      </c>
      <c r="C15" s="139"/>
      <c r="D15" s="141"/>
      <c r="E15" s="67"/>
      <c r="F15" s="136"/>
      <c r="G15" s="136"/>
      <c r="H15" s="136"/>
      <c r="I15" s="15"/>
    </row>
    <row r="16" spans="1:9" ht="16.5" customHeight="1" thickBot="1">
      <c r="A16" s="305" t="s">
        <v>35</v>
      </c>
      <c r="B16" s="16" t="s">
        <v>13</v>
      </c>
      <c r="C16" s="139"/>
      <c r="D16" s="141"/>
      <c r="E16" s="67"/>
      <c r="F16" s="136"/>
      <c r="G16" s="136"/>
      <c r="H16" s="136"/>
      <c r="I16" s="15"/>
    </row>
    <row r="17" spans="1:9" ht="16.5" customHeight="1">
      <c r="A17" s="17"/>
      <c r="B17" s="16" t="s">
        <v>14</v>
      </c>
      <c r="C17" s="139"/>
      <c r="D17" s="141"/>
      <c r="E17" s="142"/>
      <c r="F17" s="143"/>
      <c r="G17" s="144"/>
      <c r="H17" s="144"/>
      <c r="I17" s="15"/>
    </row>
    <row r="18" spans="1:9" ht="16.5" customHeight="1" thickBot="1">
      <c r="A18" s="20"/>
      <c r="B18" s="16" t="s">
        <v>15</v>
      </c>
      <c r="C18" s="139"/>
      <c r="D18" s="141"/>
      <c r="E18" s="67"/>
      <c r="F18" s="136"/>
      <c r="G18" s="136"/>
      <c r="H18" s="136"/>
      <c r="I18" s="15"/>
    </row>
    <row r="19" spans="1:9" ht="16.5" customHeight="1" thickBot="1">
      <c r="A19" s="305" t="s">
        <v>36</v>
      </c>
      <c r="B19" s="16" t="s">
        <v>16</v>
      </c>
      <c r="C19" s="139"/>
      <c r="D19" s="141"/>
      <c r="E19" s="67"/>
      <c r="F19" s="136"/>
      <c r="G19" s="136"/>
      <c r="H19" s="136"/>
      <c r="I19" s="15"/>
    </row>
    <row r="20" spans="1:9" ht="16.5" customHeight="1">
      <c r="A20" s="17"/>
      <c r="B20" s="16" t="s">
        <v>17</v>
      </c>
      <c r="C20" s="139"/>
      <c r="D20" s="141"/>
      <c r="E20" s="67"/>
      <c r="F20" s="136"/>
      <c r="G20" s="136"/>
      <c r="H20" s="136"/>
      <c r="I20" s="15"/>
    </row>
    <row r="21" spans="1:9" ht="16.5" customHeight="1" thickBot="1">
      <c r="A21" s="20"/>
      <c r="B21" s="16" t="s">
        <v>18</v>
      </c>
      <c r="C21" s="139"/>
      <c r="D21" s="141"/>
      <c r="E21" s="67"/>
      <c r="F21" s="136"/>
      <c r="G21" s="136"/>
      <c r="H21" s="136"/>
      <c r="I21" s="15"/>
    </row>
    <row r="22" spans="1:9" ht="16.5" customHeight="1" thickBot="1">
      <c r="A22" s="305" t="s">
        <v>37</v>
      </c>
      <c r="B22" s="16" t="s">
        <v>19</v>
      </c>
      <c r="C22" s="145"/>
      <c r="D22" s="67"/>
      <c r="E22" s="67"/>
      <c r="F22" s="136"/>
      <c r="G22" s="136"/>
      <c r="H22" s="136"/>
      <c r="I22" s="15"/>
    </row>
    <row r="23" spans="1:9" ht="16.5" customHeight="1" thickBot="1">
      <c r="A23" s="21" t="s">
        <v>41</v>
      </c>
      <c r="B23" s="16" t="s">
        <v>20</v>
      </c>
      <c r="C23" s="145"/>
      <c r="D23" s="67"/>
      <c r="E23" s="67"/>
      <c r="F23" s="136"/>
      <c r="G23" s="136"/>
      <c r="H23" s="136"/>
      <c r="I23" s="15"/>
    </row>
    <row r="24" spans="1:9" ht="16.5" customHeight="1" thickBot="1">
      <c r="A24" s="22"/>
      <c r="B24" s="44" t="s">
        <v>21</v>
      </c>
      <c r="C24" s="145"/>
      <c r="D24" s="67"/>
      <c r="E24" s="67"/>
      <c r="F24" s="493" t="s">
        <v>73</v>
      </c>
      <c r="G24" s="494"/>
      <c r="H24" s="495">
        <f>SUM(E4:E8)</f>
        <v>0</v>
      </c>
      <c r="I24" s="496"/>
    </row>
    <row r="25" spans="1:9" ht="16.5" customHeight="1" thickBot="1">
      <c r="A25" s="24" t="s">
        <v>39</v>
      </c>
      <c r="B25" s="45" t="s">
        <v>22</v>
      </c>
      <c r="C25" s="146"/>
      <c r="D25" s="147"/>
      <c r="E25" s="148"/>
      <c r="F25" s="493" t="s">
        <v>74</v>
      </c>
      <c r="G25" s="494"/>
      <c r="H25" s="497">
        <f>SUM(E9:E13)</f>
        <v>0</v>
      </c>
      <c r="I25" s="498"/>
    </row>
    <row r="26" spans="1:9" ht="32.25" customHeight="1" thickBot="1">
      <c r="A26" s="28"/>
      <c r="B26" s="29"/>
      <c r="C26" s="30" t="s">
        <v>40</v>
      </c>
      <c r="D26" s="31"/>
      <c r="E26" s="32">
        <f>H24+H25</f>
        <v>0</v>
      </c>
      <c r="F26" s="30"/>
      <c r="G26" s="33"/>
      <c r="H26" s="33"/>
      <c r="I26" s="34"/>
    </row>
    <row r="27" spans="1:9" ht="16.5" customHeight="1">
      <c r="A27" s="2"/>
      <c r="B27" s="1"/>
      <c r="C27" s="4"/>
      <c r="D27" s="3"/>
      <c r="E27" s="6"/>
      <c r="F27" s="4"/>
      <c r="G27" s="4"/>
      <c r="H27" s="4"/>
      <c r="I27" s="4"/>
    </row>
    <row r="28" spans="1:9" ht="16.5" customHeight="1">
      <c r="A28" s="1"/>
      <c r="B28" s="1"/>
      <c r="C28" s="5"/>
      <c r="D28" s="2"/>
      <c r="E28" s="2"/>
      <c r="F28" s="2"/>
      <c r="G28" s="2"/>
      <c r="H28" s="2"/>
      <c r="I28" s="2"/>
    </row>
    <row r="29" spans="1:9" ht="16.5" customHeight="1">
      <c r="A29" s="2"/>
      <c r="B29" s="2"/>
      <c r="C29" s="5"/>
      <c r="D29" s="2"/>
      <c r="E29" s="2"/>
      <c r="F29" s="2"/>
      <c r="G29" s="2"/>
      <c r="H29" s="2"/>
      <c r="I29" s="2"/>
    </row>
    <row r="30" spans="1:9" ht="16.5" customHeight="1">
      <c r="A30" s="6"/>
      <c r="B30" s="6"/>
      <c r="C30" s="5"/>
      <c r="D30" s="2"/>
      <c r="E30" s="2"/>
      <c r="F30" s="2"/>
      <c r="G30" s="2"/>
      <c r="H30" s="2"/>
      <c r="I30" s="2"/>
    </row>
    <row r="31" spans="1:9" ht="16.5" customHeight="1">
      <c r="A31" s="2"/>
      <c r="B31" s="2"/>
      <c r="C31" s="2"/>
      <c r="D31" s="2"/>
      <c r="E31" s="6"/>
      <c r="F31" s="6"/>
      <c r="G31" s="2"/>
      <c r="H31" s="2"/>
      <c r="I31" s="2"/>
    </row>
    <row r="32" spans="1:9" ht="16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37.5" customHeight="1">
      <c r="A33" s="2"/>
      <c r="B33" s="2"/>
      <c r="C33" s="4"/>
      <c r="D33" s="3"/>
      <c r="E33" s="6"/>
      <c r="F33" s="4"/>
      <c r="G33" s="4"/>
      <c r="H33" s="4"/>
      <c r="I33" s="4"/>
    </row>
  </sheetData>
  <sheetProtection/>
  <mergeCells count="6">
    <mergeCell ref="F25:G25"/>
    <mergeCell ref="H25:I25"/>
    <mergeCell ref="E1:G1"/>
    <mergeCell ref="B2:I2"/>
    <mergeCell ref="F24:G24"/>
    <mergeCell ref="H24:I24"/>
  </mergeCells>
  <conditionalFormatting sqref="E26">
    <cfRule type="colorScale" priority="2" dxfId="106">
      <colorScale>
        <cfvo type="num" val="2000"/>
        <cfvo type="max"/>
        <color rgb="FFFF0000"/>
        <color rgb="FFFFEF9C"/>
      </colorScale>
    </cfRule>
  </conditionalFormatting>
  <conditionalFormatting sqref="H25:I25">
    <cfRule type="colorScale" priority="1" dxfId="106">
      <colorScale>
        <cfvo type="num" val="600"/>
        <cfvo type="max"/>
        <color rgb="FFFF0000"/>
        <color rgb="FFFFEF9C"/>
      </colorScale>
    </cfRule>
  </conditionalFormatting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5.75390625" style="0" customWidth="1"/>
    <col min="5" max="6" width="10.75390625" style="0" customWidth="1"/>
    <col min="7" max="7" width="12.75390625" style="0" customWidth="1"/>
    <col min="8" max="8" width="8.75390625" style="0" customWidth="1"/>
    <col min="9" max="9" width="12.75390625" style="0" customWidth="1"/>
  </cols>
  <sheetData>
    <row r="1" spans="1:9" ht="23.25" customHeight="1" thickBot="1">
      <c r="A1" s="7" t="s">
        <v>23</v>
      </c>
      <c r="B1" s="88"/>
      <c r="C1" s="89" t="s">
        <v>24</v>
      </c>
      <c r="D1" s="90"/>
      <c r="E1" s="487"/>
      <c r="F1" s="488"/>
      <c r="G1" s="489"/>
      <c r="H1" s="86" t="s">
        <v>25</v>
      </c>
      <c r="I1" s="398" t="s">
        <v>55</v>
      </c>
    </row>
    <row r="2" spans="1:9" ht="18" customHeight="1" thickBot="1">
      <c r="A2" s="108"/>
      <c r="B2" s="490" t="s">
        <v>26</v>
      </c>
      <c r="C2" s="491"/>
      <c r="D2" s="491"/>
      <c r="E2" s="491"/>
      <c r="F2" s="491"/>
      <c r="G2" s="491"/>
      <c r="H2" s="491"/>
      <c r="I2" s="492"/>
    </row>
    <row r="3" spans="1:9" ht="26.25" thickBot="1">
      <c r="A3" s="109"/>
      <c r="B3" s="12" t="s">
        <v>27</v>
      </c>
      <c r="C3" s="62" t="s">
        <v>28</v>
      </c>
      <c r="D3" s="62" t="s">
        <v>29</v>
      </c>
      <c r="E3" s="62" t="s">
        <v>0</v>
      </c>
      <c r="F3" s="63" t="s">
        <v>33</v>
      </c>
      <c r="G3" s="62" t="s">
        <v>32</v>
      </c>
      <c r="H3" s="64" t="s">
        <v>31</v>
      </c>
      <c r="I3" s="64" t="s">
        <v>30</v>
      </c>
    </row>
    <row r="4" spans="1:9" ht="16.5" customHeight="1">
      <c r="A4" s="108"/>
      <c r="B4" s="14" t="s">
        <v>1</v>
      </c>
      <c r="C4" s="139"/>
      <c r="D4" s="69"/>
      <c r="E4" s="132"/>
      <c r="F4" s="133"/>
      <c r="G4" s="133"/>
      <c r="H4" s="133"/>
      <c r="I4" s="60"/>
    </row>
    <row r="5" spans="1:9" ht="16.5" customHeight="1">
      <c r="A5" s="108"/>
      <c r="B5" s="16" t="s">
        <v>2</v>
      </c>
      <c r="C5" s="139"/>
      <c r="D5" s="67"/>
      <c r="E5" s="135"/>
      <c r="F5" s="136"/>
      <c r="G5" s="136"/>
      <c r="H5" s="136"/>
      <c r="I5" s="15"/>
    </row>
    <row r="6" spans="1:9" ht="16.5" customHeight="1">
      <c r="A6" s="108"/>
      <c r="B6" s="16" t="s">
        <v>3</v>
      </c>
      <c r="C6" s="139"/>
      <c r="D6" s="67"/>
      <c r="E6" s="135"/>
      <c r="F6" s="136"/>
      <c r="G6" s="136"/>
      <c r="H6" s="136"/>
      <c r="I6" s="15"/>
    </row>
    <row r="7" spans="1:9" ht="16.5" customHeight="1">
      <c r="A7" s="108"/>
      <c r="B7" s="16" t="s">
        <v>4</v>
      </c>
      <c r="C7" s="139"/>
      <c r="D7" s="67"/>
      <c r="E7" s="135"/>
      <c r="F7" s="136"/>
      <c r="G7" s="136"/>
      <c r="H7" s="136"/>
      <c r="I7" s="15"/>
    </row>
    <row r="8" spans="1:9" ht="16.5" customHeight="1">
      <c r="A8" s="117"/>
      <c r="B8" s="16" t="s">
        <v>5</v>
      </c>
      <c r="C8" s="139"/>
      <c r="D8" s="67"/>
      <c r="E8" s="135"/>
      <c r="F8" s="136"/>
      <c r="G8" s="136"/>
      <c r="H8" s="136"/>
      <c r="I8" s="15"/>
    </row>
    <row r="9" spans="1:9" ht="16.5" customHeight="1">
      <c r="A9" s="117" t="s">
        <v>58</v>
      </c>
      <c r="B9" s="16" t="s">
        <v>6</v>
      </c>
      <c r="C9" s="139"/>
      <c r="D9" s="67"/>
      <c r="E9" s="135"/>
      <c r="F9" s="136"/>
      <c r="G9" s="136"/>
      <c r="H9" s="136"/>
      <c r="I9" s="15"/>
    </row>
    <row r="10" spans="1:9" ht="16.5" customHeight="1">
      <c r="A10" s="97" t="s">
        <v>71</v>
      </c>
      <c r="B10" s="16" t="s">
        <v>7</v>
      </c>
      <c r="C10" s="139"/>
      <c r="D10" s="67"/>
      <c r="E10" s="135"/>
      <c r="F10" s="136"/>
      <c r="G10" s="136"/>
      <c r="H10" s="136"/>
      <c r="I10" s="15"/>
    </row>
    <row r="11" spans="1:9" ht="16.5" customHeight="1">
      <c r="A11" s="120" t="s">
        <v>72</v>
      </c>
      <c r="B11" s="16" t="s">
        <v>8</v>
      </c>
      <c r="C11" s="139"/>
      <c r="D11" s="67"/>
      <c r="E11" s="135"/>
      <c r="F11" s="136"/>
      <c r="G11" s="136"/>
      <c r="H11" s="136"/>
      <c r="I11" s="15"/>
    </row>
    <row r="12" spans="1:9" ht="16.5" customHeight="1" thickBot="1">
      <c r="A12" s="120"/>
      <c r="B12" s="16" t="s">
        <v>9</v>
      </c>
      <c r="C12" s="139"/>
      <c r="D12" s="140"/>
      <c r="E12" s="135"/>
      <c r="F12" s="136"/>
      <c r="G12" s="136"/>
      <c r="H12" s="136"/>
      <c r="I12" s="15"/>
    </row>
    <row r="13" spans="1:9" ht="16.5" customHeight="1" thickBot="1">
      <c r="A13" s="305" t="s">
        <v>34</v>
      </c>
      <c r="B13" s="16" t="s">
        <v>10</v>
      </c>
      <c r="C13" s="139"/>
      <c r="D13" s="140"/>
      <c r="E13" s="135"/>
      <c r="F13" s="136"/>
      <c r="G13" s="136"/>
      <c r="H13" s="136"/>
      <c r="I13" s="15"/>
    </row>
    <row r="14" spans="1:9" ht="16.5" customHeight="1">
      <c r="A14" s="17"/>
      <c r="B14" s="16" t="s">
        <v>11</v>
      </c>
      <c r="C14" s="139"/>
      <c r="D14" s="141"/>
      <c r="E14" s="67"/>
      <c r="F14" s="136"/>
      <c r="G14" s="136"/>
      <c r="H14" s="136"/>
      <c r="I14" s="15"/>
    </row>
    <row r="15" spans="1:9" ht="16.5" customHeight="1" thickBot="1">
      <c r="A15" s="399"/>
      <c r="B15" s="54" t="s">
        <v>12</v>
      </c>
      <c r="C15" s="139"/>
      <c r="D15" s="141"/>
      <c r="E15" s="67"/>
      <c r="F15" s="136"/>
      <c r="G15" s="136"/>
      <c r="H15" s="136"/>
      <c r="I15" s="15"/>
    </row>
    <row r="16" spans="1:9" ht="16.5" customHeight="1" thickBot="1">
      <c r="A16" s="305" t="s">
        <v>35</v>
      </c>
      <c r="B16" s="16" t="s">
        <v>13</v>
      </c>
      <c r="C16" s="139"/>
      <c r="D16" s="141"/>
      <c r="E16" s="67"/>
      <c r="F16" s="136"/>
      <c r="G16" s="136"/>
      <c r="H16" s="136"/>
      <c r="I16" s="15"/>
    </row>
    <row r="17" spans="1:9" ht="16.5" customHeight="1">
      <c r="A17" s="17"/>
      <c r="B17" s="16" t="s">
        <v>14</v>
      </c>
      <c r="C17" s="139"/>
      <c r="D17" s="141"/>
      <c r="E17" s="142"/>
      <c r="F17" s="143"/>
      <c r="G17" s="144"/>
      <c r="H17" s="144"/>
      <c r="I17" s="15"/>
    </row>
    <row r="18" spans="1:9" ht="16.5" customHeight="1" thickBot="1">
      <c r="A18" s="20"/>
      <c r="B18" s="16" t="s">
        <v>15</v>
      </c>
      <c r="C18" s="139"/>
      <c r="D18" s="141"/>
      <c r="E18" s="67"/>
      <c r="F18" s="136"/>
      <c r="G18" s="136"/>
      <c r="H18" s="136"/>
      <c r="I18" s="15"/>
    </row>
    <row r="19" spans="1:9" ht="16.5" customHeight="1" thickBot="1">
      <c r="A19" s="305" t="s">
        <v>36</v>
      </c>
      <c r="B19" s="16" t="s">
        <v>16</v>
      </c>
      <c r="C19" s="139"/>
      <c r="D19" s="141"/>
      <c r="E19" s="67"/>
      <c r="F19" s="136"/>
      <c r="G19" s="136"/>
      <c r="H19" s="136"/>
      <c r="I19" s="15"/>
    </row>
    <row r="20" spans="1:9" ht="16.5" customHeight="1">
      <c r="A20" s="17"/>
      <c r="B20" s="16" t="s">
        <v>17</v>
      </c>
      <c r="C20" s="139"/>
      <c r="D20" s="141"/>
      <c r="E20" s="67"/>
      <c r="F20" s="136"/>
      <c r="G20" s="136"/>
      <c r="H20" s="136"/>
      <c r="I20" s="15"/>
    </row>
    <row r="21" spans="1:9" ht="16.5" customHeight="1" thickBot="1">
      <c r="A21" s="20"/>
      <c r="B21" s="16" t="s">
        <v>18</v>
      </c>
      <c r="C21" s="139"/>
      <c r="D21" s="141"/>
      <c r="E21" s="67"/>
      <c r="F21" s="136"/>
      <c r="G21" s="136"/>
      <c r="H21" s="136"/>
      <c r="I21" s="15"/>
    </row>
    <row r="22" spans="1:9" ht="16.5" customHeight="1" thickBot="1">
      <c r="A22" s="305" t="s">
        <v>37</v>
      </c>
      <c r="B22" s="16" t="s">
        <v>19</v>
      </c>
      <c r="C22" s="145"/>
      <c r="D22" s="67"/>
      <c r="E22" s="67"/>
      <c r="F22" s="136"/>
      <c r="G22" s="136"/>
      <c r="H22" s="136"/>
      <c r="I22" s="15"/>
    </row>
    <row r="23" spans="1:9" ht="16.5" customHeight="1" thickBot="1">
      <c r="A23" s="21" t="s">
        <v>41</v>
      </c>
      <c r="B23" s="16" t="s">
        <v>20</v>
      </c>
      <c r="C23" s="145"/>
      <c r="D23" s="67"/>
      <c r="E23" s="67"/>
      <c r="F23" s="136"/>
      <c r="G23" s="136"/>
      <c r="H23" s="136"/>
      <c r="I23" s="15"/>
    </row>
    <row r="24" spans="1:9" ht="16.5" customHeight="1" thickBot="1">
      <c r="A24" s="22"/>
      <c r="B24" s="44" t="s">
        <v>21</v>
      </c>
      <c r="C24" s="145"/>
      <c r="D24" s="67"/>
      <c r="E24" s="67"/>
      <c r="F24" s="493" t="s">
        <v>73</v>
      </c>
      <c r="G24" s="494"/>
      <c r="H24" s="495">
        <f>SUM(E4:E8)</f>
        <v>0</v>
      </c>
      <c r="I24" s="496"/>
    </row>
    <row r="25" spans="1:9" ht="16.5" customHeight="1" thickBot="1">
      <c r="A25" s="24" t="s">
        <v>39</v>
      </c>
      <c r="B25" s="45" t="s">
        <v>22</v>
      </c>
      <c r="C25" s="146"/>
      <c r="D25" s="147"/>
      <c r="E25" s="148"/>
      <c r="F25" s="493" t="s">
        <v>74</v>
      </c>
      <c r="G25" s="494"/>
      <c r="H25" s="497">
        <f>SUM(E9:E13)</f>
        <v>0</v>
      </c>
      <c r="I25" s="498"/>
    </row>
    <row r="26" spans="1:9" ht="32.25" customHeight="1" thickBot="1">
      <c r="A26" s="28"/>
      <c r="B26" s="29"/>
      <c r="C26" s="30" t="s">
        <v>40</v>
      </c>
      <c r="D26" s="31"/>
      <c r="E26" s="32">
        <f>H24+H25</f>
        <v>0</v>
      </c>
      <c r="F26" s="30"/>
      <c r="G26" s="33"/>
      <c r="H26" s="33"/>
      <c r="I26" s="34"/>
    </row>
    <row r="27" spans="1:9" ht="16.5" customHeight="1">
      <c r="A27" s="2"/>
      <c r="B27" s="1"/>
      <c r="C27" s="4"/>
      <c r="D27" s="3"/>
      <c r="E27" s="6"/>
      <c r="F27" s="4"/>
      <c r="G27" s="4"/>
      <c r="H27" s="4"/>
      <c r="I27" s="4"/>
    </row>
    <row r="28" spans="1:9" ht="16.5" customHeight="1">
      <c r="A28" s="1"/>
      <c r="B28" s="1"/>
      <c r="C28" s="5"/>
      <c r="D28" s="2"/>
      <c r="E28" s="2"/>
      <c r="F28" s="2"/>
      <c r="G28" s="2"/>
      <c r="H28" s="2"/>
      <c r="I28" s="2"/>
    </row>
    <row r="29" spans="1:9" ht="16.5" customHeight="1">
      <c r="A29" s="2"/>
      <c r="B29" s="2"/>
      <c r="C29" s="5"/>
      <c r="D29" s="2"/>
      <c r="E29" s="2"/>
      <c r="F29" s="2"/>
      <c r="G29" s="2"/>
      <c r="H29" s="2"/>
      <c r="I29" s="2"/>
    </row>
    <row r="30" spans="1:9" ht="16.5" customHeight="1">
      <c r="A30" s="6"/>
      <c r="B30" s="6"/>
      <c r="C30" s="5"/>
      <c r="D30" s="2"/>
      <c r="E30" s="2"/>
      <c r="F30" s="2"/>
      <c r="G30" s="2"/>
      <c r="H30" s="2"/>
      <c r="I30" s="2"/>
    </row>
    <row r="31" spans="1:9" ht="16.5" customHeight="1">
      <c r="A31" s="2"/>
      <c r="B31" s="2"/>
      <c r="C31" s="2"/>
      <c r="D31" s="2"/>
      <c r="E31" s="6"/>
      <c r="F31" s="6"/>
      <c r="G31" s="2"/>
      <c r="H31" s="2"/>
      <c r="I31" s="2"/>
    </row>
    <row r="32" spans="1:9" ht="16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37.5" customHeight="1">
      <c r="A33" s="2"/>
      <c r="B33" s="2"/>
      <c r="C33" s="4"/>
      <c r="D33" s="3"/>
      <c r="E33" s="6"/>
      <c r="F33" s="4"/>
      <c r="G33" s="4"/>
      <c r="H33" s="4"/>
      <c r="I33" s="4"/>
    </row>
  </sheetData>
  <sheetProtection/>
  <mergeCells count="6">
    <mergeCell ref="E1:G1"/>
    <mergeCell ref="B2:I2"/>
    <mergeCell ref="F24:G24"/>
    <mergeCell ref="H24:I24"/>
    <mergeCell ref="F25:G25"/>
    <mergeCell ref="H25:I25"/>
  </mergeCells>
  <conditionalFormatting sqref="E26">
    <cfRule type="colorScale" priority="2" dxfId="106">
      <colorScale>
        <cfvo type="num" val="2000"/>
        <cfvo type="max"/>
        <color rgb="FFFF0000"/>
        <color rgb="FFFFEF9C"/>
      </colorScale>
    </cfRule>
  </conditionalFormatting>
  <conditionalFormatting sqref="H25:I25">
    <cfRule type="colorScale" priority="1" dxfId="106">
      <colorScale>
        <cfvo type="num" val="600"/>
        <cfvo type="max"/>
        <color rgb="FFFF0000"/>
        <color rgb="FFFFEF9C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5.75390625" style="0" customWidth="1"/>
    <col min="5" max="6" width="10.75390625" style="0" customWidth="1"/>
    <col min="7" max="7" width="12.75390625" style="0" customWidth="1"/>
    <col min="8" max="8" width="8.75390625" style="0" customWidth="1"/>
    <col min="9" max="9" width="12.75390625" style="0" customWidth="1"/>
  </cols>
  <sheetData>
    <row r="1" spans="1:9" ht="23.25" customHeight="1" thickBot="1">
      <c r="A1" s="7" t="s">
        <v>23</v>
      </c>
      <c r="B1" s="88"/>
      <c r="C1" s="89" t="s">
        <v>24</v>
      </c>
      <c r="D1" s="90"/>
      <c r="E1" s="487" t="s">
        <v>81</v>
      </c>
      <c r="F1" s="488"/>
      <c r="G1" s="489"/>
      <c r="H1" s="86" t="s">
        <v>25</v>
      </c>
      <c r="I1" s="398" t="s">
        <v>55</v>
      </c>
    </row>
    <row r="2" spans="1:9" ht="18" customHeight="1" thickBot="1">
      <c r="A2" s="108"/>
      <c r="B2" s="490" t="s">
        <v>26</v>
      </c>
      <c r="C2" s="491"/>
      <c r="D2" s="491"/>
      <c r="E2" s="491"/>
      <c r="F2" s="491"/>
      <c r="G2" s="491"/>
      <c r="H2" s="491"/>
      <c r="I2" s="492"/>
    </row>
    <row r="3" spans="1:9" ht="26.25" thickBot="1">
      <c r="A3" s="109"/>
      <c r="B3" s="12" t="s">
        <v>27</v>
      </c>
      <c r="C3" s="62" t="s">
        <v>28</v>
      </c>
      <c r="D3" s="62" t="s">
        <v>29</v>
      </c>
      <c r="E3" s="62" t="s">
        <v>0</v>
      </c>
      <c r="F3" s="63" t="s">
        <v>33</v>
      </c>
      <c r="G3" s="62" t="s">
        <v>32</v>
      </c>
      <c r="H3" s="64" t="s">
        <v>31</v>
      </c>
      <c r="I3" s="64" t="s">
        <v>30</v>
      </c>
    </row>
    <row r="4" spans="1:9" ht="16.5" customHeight="1">
      <c r="A4" s="108"/>
      <c r="B4" s="14" t="s">
        <v>1</v>
      </c>
      <c r="C4" s="139">
        <v>41903</v>
      </c>
      <c r="D4" s="69" t="s">
        <v>82</v>
      </c>
      <c r="E4" s="132">
        <v>308.493</v>
      </c>
      <c r="F4" s="133">
        <v>1697</v>
      </c>
      <c r="G4" s="133"/>
      <c r="H4" s="133"/>
      <c r="I4" s="60"/>
    </row>
    <row r="5" spans="1:9" ht="16.5" customHeight="1">
      <c r="A5" s="108"/>
      <c r="B5" s="16" t="s">
        <v>2</v>
      </c>
      <c r="C5" s="139"/>
      <c r="D5" s="67"/>
      <c r="E5" s="135"/>
      <c r="F5" s="136"/>
      <c r="G5" s="136"/>
      <c r="H5" s="136"/>
      <c r="I5" s="15"/>
    </row>
    <row r="6" spans="1:9" ht="16.5" customHeight="1">
      <c r="A6" s="108"/>
      <c r="B6" s="16" t="s">
        <v>3</v>
      </c>
      <c r="C6" s="139"/>
      <c r="D6" s="67"/>
      <c r="E6" s="135"/>
      <c r="F6" s="136"/>
      <c r="G6" s="136"/>
      <c r="H6" s="136"/>
      <c r="I6" s="15"/>
    </row>
    <row r="7" spans="1:9" ht="16.5" customHeight="1">
      <c r="A7" s="108"/>
      <c r="B7" s="16" t="s">
        <v>4</v>
      </c>
      <c r="C7" s="139"/>
      <c r="D7" s="67"/>
      <c r="E7" s="135"/>
      <c r="F7" s="136"/>
      <c r="G7" s="136"/>
      <c r="H7" s="136"/>
      <c r="I7" s="15"/>
    </row>
    <row r="8" spans="1:9" ht="16.5" customHeight="1">
      <c r="A8" s="117"/>
      <c r="B8" s="16" t="s">
        <v>5</v>
      </c>
      <c r="C8" s="139"/>
      <c r="D8" s="67"/>
      <c r="E8" s="135"/>
      <c r="F8" s="136"/>
      <c r="G8" s="136"/>
      <c r="H8" s="136"/>
      <c r="I8" s="15"/>
    </row>
    <row r="9" spans="1:9" ht="16.5" customHeight="1">
      <c r="A9" s="117" t="s">
        <v>76</v>
      </c>
      <c r="B9" s="16" t="s">
        <v>6</v>
      </c>
      <c r="C9" s="139"/>
      <c r="D9" s="67"/>
      <c r="E9" s="135"/>
      <c r="F9" s="136"/>
      <c r="G9" s="136"/>
      <c r="H9" s="136"/>
      <c r="I9" s="15"/>
    </row>
    <row r="10" spans="1:9" ht="16.5" customHeight="1">
      <c r="A10" s="97" t="s">
        <v>77</v>
      </c>
      <c r="B10" s="16" t="s">
        <v>7</v>
      </c>
      <c r="C10" s="139"/>
      <c r="D10" s="67"/>
      <c r="E10" s="135"/>
      <c r="F10" s="136"/>
      <c r="G10" s="136"/>
      <c r="H10" s="136"/>
      <c r="I10" s="15"/>
    </row>
    <row r="11" spans="1:9" ht="16.5" customHeight="1">
      <c r="A11" s="120"/>
      <c r="B11" s="16" t="s">
        <v>8</v>
      </c>
      <c r="C11" s="139"/>
      <c r="D11" s="67"/>
      <c r="E11" s="135"/>
      <c r="F11" s="136"/>
      <c r="G11" s="136"/>
      <c r="H11" s="136"/>
      <c r="I11" s="15"/>
    </row>
    <row r="12" spans="1:9" ht="16.5" customHeight="1" thickBot="1">
      <c r="A12" s="120"/>
      <c r="B12" s="16" t="s">
        <v>9</v>
      </c>
      <c r="C12" s="139"/>
      <c r="D12" s="140"/>
      <c r="E12" s="135"/>
      <c r="F12" s="136"/>
      <c r="G12" s="136"/>
      <c r="H12" s="136"/>
      <c r="I12" s="15"/>
    </row>
    <row r="13" spans="1:9" ht="16.5" customHeight="1" thickBot="1">
      <c r="A13" s="305" t="s">
        <v>34</v>
      </c>
      <c r="B13" s="16" t="s">
        <v>10</v>
      </c>
      <c r="C13" s="139"/>
      <c r="D13" s="140"/>
      <c r="E13" s="135"/>
      <c r="F13" s="136"/>
      <c r="G13" s="136"/>
      <c r="H13" s="136"/>
      <c r="I13" s="15"/>
    </row>
    <row r="14" spans="1:9" ht="16.5" customHeight="1">
      <c r="A14" s="17" t="s">
        <v>78</v>
      </c>
      <c r="B14" s="16" t="s">
        <v>11</v>
      </c>
      <c r="C14" s="139"/>
      <c r="D14" s="141"/>
      <c r="E14" s="67"/>
      <c r="F14" s="136"/>
      <c r="G14" s="136"/>
      <c r="H14" s="136"/>
      <c r="I14" s="15"/>
    </row>
    <row r="15" spans="1:9" ht="16.5" customHeight="1" thickBot="1">
      <c r="A15" s="399"/>
      <c r="B15" s="54" t="s">
        <v>12</v>
      </c>
      <c r="C15" s="139"/>
      <c r="D15" s="141"/>
      <c r="E15" s="67"/>
      <c r="F15" s="136"/>
      <c r="G15" s="136"/>
      <c r="H15" s="136"/>
      <c r="I15" s="15"/>
    </row>
    <row r="16" spans="1:9" ht="16.5" customHeight="1" thickBot="1">
      <c r="A16" s="305" t="s">
        <v>35</v>
      </c>
      <c r="B16" s="16" t="s">
        <v>13</v>
      </c>
      <c r="C16" s="139"/>
      <c r="D16" s="141"/>
      <c r="E16" s="67"/>
      <c r="F16" s="136"/>
      <c r="G16" s="136"/>
      <c r="H16" s="136"/>
      <c r="I16" s="15"/>
    </row>
    <row r="17" spans="1:9" ht="16.5" customHeight="1">
      <c r="A17" s="17" t="s">
        <v>79</v>
      </c>
      <c r="B17" s="16" t="s">
        <v>14</v>
      </c>
      <c r="C17" s="139"/>
      <c r="D17" s="141"/>
      <c r="E17" s="142"/>
      <c r="F17" s="143"/>
      <c r="G17" s="144"/>
      <c r="H17" s="144"/>
      <c r="I17" s="15"/>
    </row>
    <row r="18" spans="1:9" ht="16.5" customHeight="1" thickBot="1">
      <c r="A18" s="20"/>
      <c r="B18" s="16" t="s">
        <v>15</v>
      </c>
      <c r="C18" s="139"/>
      <c r="D18" s="141"/>
      <c r="E18" s="67"/>
      <c r="F18" s="136"/>
      <c r="G18" s="136"/>
      <c r="H18" s="136"/>
      <c r="I18" s="15"/>
    </row>
    <row r="19" spans="1:9" ht="16.5" customHeight="1" thickBot="1">
      <c r="A19" s="305" t="s">
        <v>36</v>
      </c>
      <c r="B19" s="16" t="s">
        <v>16</v>
      </c>
      <c r="C19" s="139"/>
      <c r="D19" s="141"/>
      <c r="E19" s="67"/>
      <c r="F19" s="136"/>
      <c r="G19" s="136"/>
      <c r="H19" s="136"/>
      <c r="I19" s="15"/>
    </row>
    <row r="20" spans="1:9" ht="16.5" customHeight="1">
      <c r="A20" s="17" t="s">
        <v>77</v>
      </c>
      <c r="B20" s="16" t="s">
        <v>17</v>
      </c>
      <c r="C20" s="139"/>
      <c r="D20" s="141"/>
      <c r="E20" s="67"/>
      <c r="F20" s="136"/>
      <c r="G20" s="136"/>
      <c r="H20" s="136"/>
      <c r="I20" s="15"/>
    </row>
    <row r="21" spans="1:9" ht="16.5" customHeight="1" thickBot="1">
      <c r="A21" s="20"/>
      <c r="B21" s="16" t="s">
        <v>18</v>
      </c>
      <c r="C21" s="139"/>
      <c r="D21" s="141"/>
      <c r="E21" s="67"/>
      <c r="F21" s="136"/>
      <c r="G21" s="136"/>
      <c r="H21" s="136"/>
      <c r="I21" s="15"/>
    </row>
    <row r="22" spans="1:9" ht="16.5" customHeight="1" thickBot="1">
      <c r="A22" s="305" t="s">
        <v>37</v>
      </c>
      <c r="B22" s="16" t="s">
        <v>19</v>
      </c>
      <c r="C22" s="145"/>
      <c r="D22" s="67"/>
      <c r="E22" s="67"/>
      <c r="F22" s="136"/>
      <c r="G22" s="136"/>
      <c r="H22" s="136"/>
      <c r="I22" s="15"/>
    </row>
    <row r="23" spans="1:9" ht="16.5" customHeight="1" thickBot="1">
      <c r="A23" s="21" t="s">
        <v>80</v>
      </c>
      <c r="B23" s="16" t="s">
        <v>20</v>
      </c>
      <c r="C23" s="145"/>
      <c r="D23" s="67"/>
      <c r="E23" s="67"/>
      <c r="F23" s="136"/>
      <c r="G23" s="136"/>
      <c r="H23" s="136"/>
      <c r="I23" s="15"/>
    </row>
    <row r="24" spans="1:9" ht="16.5" customHeight="1" thickBot="1">
      <c r="A24" s="22"/>
      <c r="B24" s="44" t="s">
        <v>21</v>
      </c>
      <c r="C24" s="145"/>
      <c r="D24" s="67"/>
      <c r="E24" s="67"/>
      <c r="F24" s="493"/>
      <c r="G24" s="494"/>
      <c r="H24" s="515"/>
      <c r="I24" s="516"/>
    </row>
    <row r="25" spans="1:9" ht="16.5" customHeight="1" thickBot="1">
      <c r="A25" s="24" t="s">
        <v>39</v>
      </c>
      <c r="B25" s="45" t="s">
        <v>22</v>
      </c>
      <c r="C25" s="146"/>
      <c r="D25" s="147"/>
      <c r="E25" s="148"/>
      <c r="F25" s="493" t="s">
        <v>74</v>
      </c>
      <c r="G25" s="494"/>
      <c r="H25" s="497">
        <f>SUM(E9:E13)</f>
        <v>0</v>
      </c>
      <c r="I25" s="496"/>
    </row>
    <row r="26" spans="1:9" ht="32.25" customHeight="1" thickBot="1">
      <c r="A26" s="28"/>
      <c r="B26" s="29"/>
      <c r="C26" s="30" t="s">
        <v>40</v>
      </c>
      <c r="D26" s="31"/>
      <c r="E26" s="32">
        <f>H24+H25</f>
        <v>0</v>
      </c>
      <c r="F26" s="30"/>
      <c r="G26" s="33"/>
      <c r="H26" s="33"/>
      <c r="I26" s="34"/>
    </row>
    <row r="27" spans="1:9" ht="16.5" customHeight="1">
      <c r="A27" s="2"/>
      <c r="B27" s="1"/>
      <c r="C27" s="4"/>
      <c r="D27" s="3"/>
      <c r="E27" s="6"/>
      <c r="F27" s="4"/>
      <c r="G27" s="4"/>
      <c r="H27" s="4"/>
      <c r="I27" s="4"/>
    </row>
    <row r="28" spans="1:9" ht="16.5" customHeight="1">
      <c r="A28" s="1"/>
      <c r="B28" s="1"/>
      <c r="C28" s="5"/>
      <c r="D28" s="2"/>
      <c r="E28" s="2"/>
      <c r="F28" s="2"/>
      <c r="G28" s="2"/>
      <c r="H28" s="2"/>
      <c r="I28" s="2"/>
    </row>
    <row r="29" spans="1:9" ht="16.5" customHeight="1">
      <c r="A29" s="2"/>
      <c r="B29" s="2"/>
      <c r="C29" s="5"/>
      <c r="D29" s="2"/>
      <c r="E29" s="2"/>
      <c r="F29" s="2"/>
      <c r="G29" s="2"/>
      <c r="H29" s="2"/>
      <c r="I29" s="2"/>
    </row>
    <row r="30" spans="1:9" ht="16.5" customHeight="1">
      <c r="A30" s="6"/>
      <c r="B30" s="6"/>
      <c r="C30" s="5"/>
      <c r="D30" s="2"/>
      <c r="E30" s="2"/>
      <c r="F30" s="2"/>
      <c r="G30" s="2"/>
      <c r="H30" s="2"/>
      <c r="I30" s="2"/>
    </row>
    <row r="31" spans="1:9" ht="16.5" customHeight="1">
      <c r="A31" s="2"/>
      <c r="B31" s="2"/>
      <c r="C31" s="2"/>
      <c r="D31" s="2"/>
      <c r="E31" s="6"/>
      <c r="F31" s="6"/>
      <c r="G31" s="2"/>
      <c r="H31" s="2"/>
      <c r="I31" s="2"/>
    </row>
    <row r="32" spans="1:9" ht="16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37.5" customHeight="1">
      <c r="A33" s="2"/>
      <c r="B33" s="2"/>
      <c r="C33" s="4"/>
      <c r="D33" s="3"/>
      <c r="E33" s="6"/>
      <c r="F33" s="4"/>
      <c r="G33" s="4"/>
      <c r="H33" s="4"/>
      <c r="I33" s="4"/>
    </row>
  </sheetData>
  <sheetProtection/>
  <mergeCells count="6">
    <mergeCell ref="H25:I25"/>
    <mergeCell ref="F25:G25"/>
    <mergeCell ref="H24:I24"/>
    <mergeCell ref="F24:G24"/>
    <mergeCell ref="E1:G1"/>
    <mergeCell ref="B2:I2"/>
  </mergeCells>
  <conditionalFormatting sqref="E26">
    <cfRule type="colorScale" priority="2" dxfId="106">
      <colorScale>
        <cfvo type="num" val="2000"/>
        <cfvo type="max"/>
        <color rgb="FFFF0000"/>
        <color rgb="FFFFEF9C"/>
      </colorScale>
    </cfRule>
  </conditionalFormatting>
  <conditionalFormatting sqref="H25:I25">
    <cfRule type="colorScale" priority="1" dxfId="106">
      <colorScale>
        <cfvo type="num" val="600"/>
        <cfvo type="max"/>
        <color rgb="FFFF0000"/>
        <color rgb="FFFFEF9C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5.75390625" style="0" customWidth="1"/>
    <col min="5" max="6" width="10.75390625" style="0" customWidth="1"/>
    <col min="7" max="7" width="12.75390625" style="0" customWidth="1"/>
    <col min="8" max="8" width="8.75390625" style="0" customWidth="1"/>
    <col min="9" max="9" width="12.75390625" style="0" customWidth="1"/>
  </cols>
  <sheetData>
    <row r="1" spans="1:9" ht="23.25" customHeight="1" thickBot="1">
      <c r="A1" s="7" t="s">
        <v>23</v>
      </c>
      <c r="B1" s="88"/>
      <c r="C1" s="89" t="s">
        <v>24</v>
      </c>
      <c r="D1" s="90"/>
      <c r="E1" s="487" t="s">
        <v>81</v>
      </c>
      <c r="F1" s="488"/>
      <c r="G1" s="489"/>
      <c r="H1" s="86" t="s">
        <v>25</v>
      </c>
      <c r="I1" s="398" t="s">
        <v>55</v>
      </c>
    </row>
    <row r="2" spans="1:9" ht="18" customHeight="1" thickBot="1">
      <c r="A2" s="473"/>
      <c r="B2" s="490" t="s">
        <v>26</v>
      </c>
      <c r="C2" s="491"/>
      <c r="D2" s="491"/>
      <c r="E2" s="491"/>
      <c r="F2" s="491"/>
      <c r="G2" s="491"/>
      <c r="H2" s="491"/>
      <c r="I2" s="492"/>
    </row>
    <row r="3" spans="1:9" ht="26.25" thickBot="1">
      <c r="A3" s="108"/>
      <c r="B3" s="12" t="s">
        <v>27</v>
      </c>
      <c r="C3" s="62" t="s">
        <v>28</v>
      </c>
      <c r="D3" s="62" t="s">
        <v>29</v>
      </c>
      <c r="E3" s="62" t="s">
        <v>0</v>
      </c>
      <c r="F3" s="63" t="s">
        <v>33</v>
      </c>
      <c r="G3" s="62" t="s">
        <v>32</v>
      </c>
      <c r="H3" s="64" t="s">
        <v>31</v>
      </c>
      <c r="I3" s="64" t="s">
        <v>30</v>
      </c>
    </row>
    <row r="4" spans="1:9" ht="16.5" customHeight="1">
      <c r="A4" s="108"/>
      <c r="B4" s="14" t="s">
        <v>1</v>
      </c>
      <c r="C4" s="480">
        <v>41903</v>
      </c>
      <c r="D4" s="481" t="s">
        <v>82</v>
      </c>
      <c r="E4" s="482">
        <v>308.493</v>
      </c>
      <c r="F4" s="483">
        <v>1697</v>
      </c>
      <c r="G4" s="483"/>
      <c r="H4" s="483">
        <v>57</v>
      </c>
      <c r="I4" s="484"/>
    </row>
    <row r="5" spans="1:9" ht="16.5" customHeight="1">
      <c r="A5" s="108"/>
      <c r="B5" s="16" t="s">
        <v>2</v>
      </c>
      <c r="C5" s="161"/>
      <c r="D5" s="67"/>
      <c r="E5" s="135"/>
      <c r="F5" s="136"/>
      <c r="G5" s="136"/>
      <c r="H5" s="136"/>
      <c r="I5" s="15"/>
    </row>
    <row r="6" spans="1:9" ht="16.5" customHeight="1">
      <c r="A6" s="108"/>
      <c r="B6" s="16" t="s">
        <v>3</v>
      </c>
      <c r="C6" s="161"/>
      <c r="D6" s="67"/>
      <c r="E6" s="135"/>
      <c r="F6" s="136"/>
      <c r="G6" s="136"/>
      <c r="H6" s="136"/>
      <c r="I6" s="15"/>
    </row>
    <row r="7" spans="1:9" ht="16.5" customHeight="1">
      <c r="A7" s="108"/>
      <c r="B7" s="16" t="s">
        <v>4</v>
      </c>
      <c r="C7" s="161"/>
      <c r="D7" s="67"/>
      <c r="E7" s="135"/>
      <c r="F7" s="136"/>
      <c r="G7" s="136"/>
      <c r="H7" s="136"/>
      <c r="I7" s="15"/>
    </row>
    <row r="8" spans="1:9" ht="16.5" customHeight="1">
      <c r="A8" s="117"/>
      <c r="B8" s="16" t="s">
        <v>5</v>
      </c>
      <c r="C8" s="161"/>
      <c r="D8" s="67"/>
      <c r="E8" s="135"/>
      <c r="F8" s="136"/>
      <c r="G8" s="136"/>
      <c r="H8" s="136"/>
      <c r="I8" s="15"/>
    </row>
    <row r="9" spans="1:9" ht="16.5" customHeight="1">
      <c r="A9" s="117" t="s">
        <v>76</v>
      </c>
      <c r="B9" s="16" t="s">
        <v>6</v>
      </c>
      <c r="C9" s="161"/>
      <c r="D9" s="67"/>
      <c r="E9" s="135"/>
      <c r="F9" s="136"/>
      <c r="G9" s="136"/>
      <c r="H9" s="136"/>
      <c r="I9" s="15"/>
    </row>
    <row r="10" spans="1:9" ht="16.5" customHeight="1">
      <c r="A10" s="97" t="s">
        <v>83</v>
      </c>
      <c r="B10" s="16" t="s">
        <v>7</v>
      </c>
      <c r="C10" s="161"/>
      <c r="D10" s="67"/>
      <c r="E10" s="135"/>
      <c r="F10" s="136"/>
      <c r="G10" s="136"/>
      <c r="H10" s="136"/>
      <c r="I10" s="15"/>
    </row>
    <row r="11" spans="1:9" ht="16.5" customHeight="1">
      <c r="A11" s="120"/>
      <c r="B11" s="16" t="s">
        <v>8</v>
      </c>
      <c r="C11" s="161"/>
      <c r="D11" s="67"/>
      <c r="E11" s="135"/>
      <c r="F11" s="136"/>
      <c r="G11" s="136"/>
      <c r="H11" s="136"/>
      <c r="I11" s="15"/>
    </row>
    <row r="12" spans="1:9" ht="16.5" customHeight="1" thickBot="1">
      <c r="A12" s="474"/>
      <c r="B12" s="16" t="s">
        <v>9</v>
      </c>
      <c r="C12" s="161"/>
      <c r="D12" s="140"/>
      <c r="E12" s="135"/>
      <c r="F12" s="136"/>
      <c r="G12" s="136"/>
      <c r="H12" s="136"/>
      <c r="I12" s="15"/>
    </row>
    <row r="13" spans="1:9" ht="16.5" customHeight="1" thickBot="1">
      <c r="A13" s="305" t="s">
        <v>34</v>
      </c>
      <c r="B13" s="16" t="s">
        <v>10</v>
      </c>
      <c r="C13" s="161"/>
      <c r="D13" s="140"/>
      <c r="E13" s="135"/>
      <c r="F13" s="136"/>
      <c r="G13" s="136"/>
      <c r="H13" s="136"/>
      <c r="I13" s="15"/>
    </row>
    <row r="14" spans="1:9" ht="16.5" customHeight="1">
      <c r="A14" s="17" t="s">
        <v>78</v>
      </c>
      <c r="B14" s="16" t="s">
        <v>11</v>
      </c>
      <c r="C14" s="161"/>
      <c r="D14" s="141"/>
      <c r="E14" s="67"/>
      <c r="F14" s="136"/>
      <c r="G14" s="136"/>
      <c r="H14" s="136"/>
      <c r="I14" s="15"/>
    </row>
    <row r="15" spans="1:9" ht="16.5" customHeight="1" thickBot="1">
      <c r="A15" s="399"/>
      <c r="B15" s="54" t="s">
        <v>12</v>
      </c>
      <c r="C15" s="161"/>
      <c r="D15" s="141"/>
      <c r="E15" s="67"/>
      <c r="F15" s="136"/>
      <c r="G15" s="136"/>
      <c r="H15" s="136"/>
      <c r="I15" s="15"/>
    </row>
    <row r="16" spans="1:9" ht="16.5" customHeight="1" thickBot="1">
      <c r="A16" s="305" t="s">
        <v>35</v>
      </c>
      <c r="B16" s="16" t="s">
        <v>13</v>
      </c>
      <c r="C16" s="161"/>
      <c r="D16" s="141"/>
      <c r="E16" s="67"/>
      <c r="F16" s="136"/>
      <c r="G16" s="136"/>
      <c r="H16" s="136"/>
      <c r="I16" s="15"/>
    </row>
    <row r="17" spans="1:9" ht="16.5" customHeight="1">
      <c r="A17" s="17" t="s">
        <v>79</v>
      </c>
      <c r="B17" s="16" t="s">
        <v>14</v>
      </c>
      <c r="C17" s="161"/>
      <c r="D17" s="141"/>
      <c r="E17" s="142"/>
      <c r="F17" s="143"/>
      <c r="G17" s="144"/>
      <c r="H17" s="144"/>
      <c r="I17" s="15"/>
    </row>
    <row r="18" spans="1:9" ht="16.5" customHeight="1" thickBot="1">
      <c r="A18" s="20"/>
      <c r="B18" s="16" t="s">
        <v>15</v>
      </c>
      <c r="C18" s="161"/>
      <c r="D18" s="141"/>
      <c r="E18" s="67"/>
      <c r="F18" s="136"/>
      <c r="G18" s="136"/>
      <c r="H18" s="136"/>
      <c r="I18" s="15"/>
    </row>
    <row r="19" spans="1:9" ht="16.5" customHeight="1" thickBot="1">
      <c r="A19" s="305" t="s">
        <v>36</v>
      </c>
      <c r="B19" s="16" t="s">
        <v>16</v>
      </c>
      <c r="C19" s="161"/>
      <c r="D19" s="141"/>
      <c r="E19" s="67"/>
      <c r="F19" s="136"/>
      <c r="G19" s="136"/>
      <c r="H19" s="136"/>
      <c r="I19" s="15"/>
    </row>
    <row r="20" spans="1:9" ht="16.5" customHeight="1">
      <c r="A20" s="17" t="s">
        <v>77</v>
      </c>
      <c r="B20" s="16" t="s">
        <v>17</v>
      </c>
      <c r="C20" s="161"/>
      <c r="D20" s="141"/>
      <c r="E20" s="67"/>
      <c r="F20" s="136"/>
      <c r="G20" s="136"/>
      <c r="H20" s="136"/>
      <c r="I20" s="15"/>
    </row>
    <row r="21" spans="1:9" ht="16.5" customHeight="1" thickBot="1">
      <c r="A21" s="20"/>
      <c r="B21" s="16" t="s">
        <v>18</v>
      </c>
      <c r="C21" s="161"/>
      <c r="D21" s="141"/>
      <c r="E21" s="67"/>
      <c r="F21" s="136"/>
      <c r="G21" s="136"/>
      <c r="H21" s="136"/>
      <c r="I21" s="15"/>
    </row>
    <row r="22" spans="1:9" ht="16.5" customHeight="1" thickBot="1">
      <c r="A22" s="305" t="s">
        <v>37</v>
      </c>
      <c r="B22" s="16" t="s">
        <v>19</v>
      </c>
      <c r="C22" s="162"/>
      <c r="D22" s="67"/>
      <c r="E22" s="67"/>
      <c r="F22" s="136"/>
      <c r="G22" s="136"/>
      <c r="H22" s="136"/>
      <c r="I22" s="15"/>
    </row>
    <row r="23" spans="1:9" ht="16.5" customHeight="1">
      <c r="A23" s="21" t="s">
        <v>80</v>
      </c>
      <c r="B23" s="16" t="s">
        <v>20</v>
      </c>
      <c r="C23" s="162"/>
      <c r="D23" s="67"/>
      <c r="E23" s="67"/>
      <c r="F23" s="475"/>
      <c r="G23" s="475"/>
      <c r="H23" s="475"/>
      <c r="I23" s="476"/>
    </row>
    <row r="24" spans="1:9" ht="16.5" customHeight="1" thickBot="1">
      <c r="A24" s="22"/>
      <c r="B24" s="44" t="s">
        <v>21</v>
      </c>
      <c r="C24" s="162"/>
      <c r="D24" s="67"/>
      <c r="E24" s="268"/>
      <c r="F24" s="479"/>
      <c r="G24" s="479"/>
      <c r="H24" s="135"/>
      <c r="I24" s="15"/>
    </row>
    <row r="25" spans="1:9" ht="16.5" customHeight="1" thickBot="1">
      <c r="A25" s="24" t="s">
        <v>39</v>
      </c>
      <c r="B25" s="45" t="s">
        <v>22</v>
      </c>
      <c r="C25" s="164"/>
      <c r="D25" s="148"/>
      <c r="E25" s="275"/>
      <c r="F25" s="485"/>
      <c r="G25" s="485"/>
      <c r="H25" s="486"/>
      <c r="I25" s="27"/>
    </row>
    <row r="26" spans="1:9" ht="32.25" customHeight="1" thickBot="1">
      <c r="A26" s="28"/>
      <c r="B26" s="29"/>
      <c r="C26" s="30" t="s">
        <v>40</v>
      </c>
      <c r="D26" s="31"/>
      <c r="E26" s="32">
        <f>H24+H25</f>
        <v>0</v>
      </c>
      <c r="F26" s="8"/>
      <c r="G26" s="477"/>
      <c r="H26" s="477"/>
      <c r="I26" s="478"/>
    </row>
    <row r="27" spans="1:9" ht="16.5" customHeight="1">
      <c r="A27" s="2"/>
      <c r="B27" s="1"/>
      <c r="C27" s="4"/>
      <c r="D27" s="3"/>
      <c r="E27" s="6"/>
      <c r="F27" s="4"/>
      <c r="G27" s="4"/>
      <c r="H27" s="4"/>
      <c r="I27" s="4"/>
    </row>
    <row r="28" spans="1:9" ht="16.5" customHeight="1">
      <c r="A28" s="1"/>
      <c r="B28" s="1"/>
      <c r="C28" s="5"/>
      <c r="D28" s="2"/>
      <c r="E28" s="2"/>
      <c r="F28" s="2"/>
      <c r="G28" s="2"/>
      <c r="H28" s="2"/>
      <c r="I28" s="2"/>
    </row>
    <row r="29" spans="1:9" ht="16.5" customHeight="1">
      <c r="A29" s="2"/>
      <c r="B29" s="2"/>
      <c r="C29" s="5"/>
      <c r="D29" s="2"/>
      <c r="E29" s="2"/>
      <c r="F29" s="2"/>
      <c r="G29" s="2"/>
      <c r="H29" s="2"/>
      <c r="I29" s="2"/>
    </row>
    <row r="30" spans="1:9" ht="16.5" customHeight="1">
      <c r="A30" s="6"/>
      <c r="B30" s="6"/>
      <c r="C30" s="5"/>
      <c r="D30" s="2"/>
      <c r="E30" s="2"/>
      <c r="F30" s="2"/>
      <c r="G30" s="2"/>
      <c r="H30" s="2"/>
      <c r="I30" s="2"/>
    </row>
    <row r="31" spans="1:9" ht="16.5" customHeight="1">
      <c r="A31" s="2"/>
      <c r="B31" s="2"/>
      <c r="C31" s="2"/>
      <c r="D31" s="2"/>
      <c r="E31" s="6"/>
      <c r="F31" s="6"/>
      <c r="G31" s="2"/>
      <c r="H31" s="2"/>
      <c r="I31" s="2"/>
    </row>
    <row r="32" spans="1:9" ht="16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37.5" customHeight="1">
      <c r="A33" s="2"/>
      <c r="B33" s="2"/>
      <c r="C33" s="4"/>
      <c r="D33" s="3"/>
      <c r="E33" s="6"/>
      <c r="F33" s="4"/>
      <c r="G33" s="4"/>
      <c r="H33" s="4"/>
      <c r="I33" s="4"/>
    </row>
  </sheetData>
  <sheetProtection/>
  <mergeCells count="2">
    <mergeCell ref="E1:G1"/>
    <mergeCell ref="B2:I2"/>
  </mergeCells>
  <conditionalFormatting sqref="H25:I25">
    <cfRule type="colorScale" priority="2" dxfId="106">
      <colorScale>
        <cfvo type="num" val="600"/>
        <cfvo type="max"/>
        <color rgb="FFFF0000"/>
        <color rgb="FFFFEF9C"/>
      </colorScale>
    </cfRule>
  </conditionalFormatting>
  <conditionalFormatting sqref="E26">
    <cfRule type="colorScale" priority="1" dxfId="106">
      <colorScale>
        <cfvo type="num" val="2000"/>
        <cfvo type="max"/>
        <color rgb="FFFF0000"/>
        <color rgb="FFFFEF9C"/>
      </colorScale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L25" sqref="L25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5.75390625" style="0" customWidth="1"/>
    <col min="5" max="6" width="10.75390625" style="0" customWidth="1"/>
    <col min="7" max="7" width="12.75390625" style="0" customWidth="1"/>
    <col min="8" max="8" width="8.75390625" style="0" customWidth="1"/>
    <col min="9" max="9" width="12.75390625" style="0" customWidth="1"/>
  </cols>
  <sheetData>
    <row r="1" spans="1:9" ht="23.25" customHeight="1" thickBot="1">
      <c r="A1" s="7" t="s">
        <v>23</v>
      </c>
      <c r="B1" s="88"/>
      <c r="C1" s="89" t="s">
        <v>24</v>
      </c>
      <c r="D1" s="90"/>
      <c r="E1" s="487"/>
      <c r="F1" s="488"/>
      <c r="G1" s="489"/>
      <c r="H1" s="86" t="s">
        <v>25</v>
      </c>
      <c r="I1" s="398" t="s">
        <v>55</v>
      </c>
    </row>
    <row r="2" spans="1:9" ht="18" customHeight="1" thickBot="1">
      <c r="A2" s="473"/>
      <c r="B2" s="490" t="s">
        <v>26</v>
      </c>
      <c r="C2" s="491"/>
      <c r="D2" s="491"/>
      <c r="E2" s="491"/>
      <c r="F2" s="491"/>
      <c r="G2" s="491"/>
      <c r="H2" s="491"/>
      <c r="I2" s="492"/>
    </row>
    <row r="3" spans="1:9" ht="26.25" thickBot="1">
      <c r="A3" s="108"/>
      <c r="B3" s="12" t="s">
        <v>27</v>
      </c>
      <c r="C3" s="62" t="s">
        <v>28</v>
      </c>
      <c r="D3" s="62" t="s">
        <v>29</v>
      </c>
      <c r="E3" s="62" t="s">
        <v>0</v>
      </c>
      <c r="F3" s="63" t="s">
        <v>33</v>
      </c>
      <c r="G3" s="62" t="s">
        <v>32</v>
      </c>
      <c r="H3" s="64" t="s">
        <v>31</v>
      </c>
      <c r="I3" s="64" t="s">
        <v>30</v>
      </c>
    </row>
    <row r="4" spans="1:9" ht="16.5" customHeight="1">
      <c r="A4" s="108"/>
      <c r="B4" s="14" t="s">
        <v>1</v>
      </c>
      <c r="C4" s="480"/>
      <c r="D4" s="481"/>
      <c r="E4" s="482"/>
      <c r="F4" s="483"/>
      <c r="G4" s="483"/>
      <c r="H4" s="483"/>
      <c r="I4" s="484"/>
    </row>
    <row r="5" spans="1:9" ht="16.5" customHeight="1">
      <c r="A5" s="108"/>
      <c r="B5" s="16" t="s">
        <v>2</v>
      </c>
      <c r="C5" s="161"/>
      <c r="D5" s="67"/>
      <c r="E5" s="135"/>
      <c r="F5" s="136"/>
      <c r="G5" s="136"/>
      <c r="H5" s="136"/>
      <c r="I5" s="15"/>
    </row>
    <row r="6" spans="1:9" ht="16.5" customHeight="1">
      <c r="A6" s="108"/>
      <c r="B6" s="16" t="s">
        <v>3</v>
      </c>
      <c r="C6" s="161"/>
      <c r="D6" s="67"/>
      <c r="E6" s="135"/>
      <c r="F6" s="136"/>
      <c r="G6" s="136"/>
      <c r="H6" s="136"/>
      <c r="I6" s="15"/>
    </row>
    <row r="7" spans="1:9" ht="16.5" customHeight="1">
      <c r="A7" s="108"/>
      <c r="B7" s="16" t="s">
        <v>4</v>
      </c>
      <c r="C7" s="161"/>
      <c r="D7" s="67"/>
      <c r="E7" s="135"/>
      <c r="F7" s="136"/>
      <c r="G7" s="136"/>
      <c r="H7" s="136"/>
      <c r="I7" s="15"/>
    </row>
    <row r="8" spans="1:9" ht="16.5" customHeight="1">
      <c r="A8" s="117"/>
      <c r="B8" s="16" t="s">
        <v>5</v>
      </c>
      <c r="C8" s="161"/>
      <c r="D8" s="67"/>
      <c r="E8" s="135"/>
      <c r="F8" s="136"/>
      <c r="G8" s="136"/>
      <c r="H8" s="136"/>
      <c r="I8" s="15"/>
    </row>
    <row r="9" spans="1:9" ht="16.5" customHeight="1">
      <c r="A9" s="117" t="s">
        <v>58</v>
      </c>
      <c r="B9" s="16" t="s">
        <v>6</v>
      </c>
      <c r="C9" s="161"/>
      <c r="D9" s="67"/>
      <c r="E9" s="135"/>
      <c r="F9" s="136"/>
      <c r="G9" s="136"/>
      <c r="H9" s="136"/>
      <c r="I9" s="15"/>
    </row>
    <row r="10" spans="1:9" ht="16.5" customHeight="1">
      <c r="A10" s="97" t="s">
        <v>71</v>
      </c>
      <c r="B10" s="16" t="s">
        <v>7</v>
      </c>
      <c r="C10" s="161"/>
      <c r="D10" s="67"/>
      <c r="E10" s="135"/>
      <c r="F10" s="136"/>
      <c r="G10" s="136"/>
      <c r="H10" s="136"/>
      <c r="I10" s="15"/>
    </row>
    <row r="11" spans="1:9" ht="16.5" customHeight="1">
      <c r="A11" s="120" t="s">
        <v>72</v>
      </c>
      <c r="B11" s="16" t="s">
        <v>8</v>
      </c>
      <c r="C11" s="161"/>
      <c r="D11" s="67"/>
      <c r="E11" s="135"/>
      <c r="F11" s="136"/>
      <c r="G11" s="136"/>
      <c r="H11" s="136"/>
      <c r="I11" s="15"/>
    </row>
    <row r="12" spans="1:9" ht="16.5" customHeight="1" thickBot="1">
      <c r="A12" s="474"/>
      <c r="B12" s="16" t="s">
        <v>9</v>
      </c>
      <c r="C12" s="161"/>
      <c r="D12" s="140"/>
      <c r="E12" s="135"/>
      <c r="F12" s="136"/>
      <c r="G12" s="136"/>
      <c r="H12" s="136"/>
      <c r="I12" s="15"/>
    </row>
    <row r="13" spans="1:9" ht="16.5" customHeight="1" thickBot="1">
      <c r="A13" s="305" t="s">
        <v>34</v>
      </c>
      <c r="B13" s="16" t="s">
        <v>10</v>
      </c>
      <c r="C13" s="161"/>
      <c r="D13" s="140"/>
      <c r="E13" s="135"/>
      <c r="F13" s="136"/>
      <c r="G13" s="136"/>
      <c r="H13" s="136"/>
      <c r="I13" s="15"/>
    </row>
    <row r="14" spans="1:9" ht="16.5" customHeight="1">
      <c r="A14" s="17"/>
      <c r="B14" s="16" t="s">
        <v>11</v>
      </c>
      <c r="C14" s="161"/>
      <c r="D14" s="141"/>
      <c r="E14" s="67"/>
      <c r="F14" s="136"/>
      <c r="G14" s="136"/>
      <c r="H14" s="136"/>
      <c r="I14" s="15"/>
    </row>
    <row r="15" spans="1:9" ht="16.5" customHeight="1" thickBot="1">
      <c r="A15" s="399"/>
      <c r="B15" s="54" t="s">
        <v>12</v>
      </c>
      <c r="C15" s="161"/>
      <c r="D15" s="141"/>
      <c r="E15" s="67"/>
      <c r="F15" s="136"/>
      <c r="G15" s="136"/>
      <c r="H15" s="136"/>
      <c r="I15" s="15"/>
    </row>
    <row r="16" spans="1:9" ht="16.5" customHeight="1" thickBot="1">
      <c r="A16" s="305" t="s">
        <v>35</v>
      </c>
      <c r="B16" s="16" t="s">
        <v>13</v>
      </c>
      <c r="C16" s="161"/>
      <c r="D16" s="141"/>
      <c r="E16" s="67"/>
      <c r="F16" s="136"/>
      <c r="G16" s="136"/>
      <c r="H16" s="136"/>
      <c r="I16" s="15"/>
    </row>
    <row r="17" spans="1:9" ht="16.5" customHeight="1">
      <c r="A17" s="17"/>
      <c r="B17" s="16" t="s">
        <v>14</v>
      </c>
      <c r="C17" s="161"/>
      <c r="D17" s="141"/>
      <c r="E17" s="142"/>
      <c r="F17" s="143"/>
      <c r="G17" s="144"/>
      <c r="H17" s="144"/>
      <c r="I17" s="15"/>
    </row>
    <row r="18" spans="1:9" ht="16.5" customHeight="1" thickBot="1">
      <c r="A18" s="20"/>
      <c r="B18" s="16" t="s">
        <v>15</v>
      </c>
      <c r="C18" s="161"/>
      <c r="D18" s="141"/>
      <c r="E18" s="67"/>
      <c r="F18" s="136"/>
      <c r="G18" s="136"/>
      <c r="H18" s="136"/>
      <c r="I18" s="15"/>
    </row>
    <row r="19" spans="1:9" ht="16.5" customHeight="1" thickBot="1">
      <c r="A19" s="305" t="s">
        <v>36</v>
      </c>
      <c r="B19" s="16" t="s">
        <v>16</v>
      </c>
      <c r="C19" s="161"/>
      <c r="D19" s="141"/>
      <c r="E19" s="67"/>
      <c r="F19" s="136"/>
      <c r="G19" s="136"/>
      <c r="H19" s="136"/>
      <c r="I19" s="15"/>
    </row>
    <row r="20" spans="1:9" ht="16.5" customHeight="1">
      <c r="A20" s="17"/>
      <c r="B20" s="16" t="s">
        <v>17</v>
      </c>
      <c r="C20" s="161"/>
      <c r="D20" s="141"/>
      <c r="E20" s="67"/>
      <c r="F20" s="136"/>
      <c r="G20" s="136"/>
      <c r="H20" s="136"/>
      <c r="I20" s="15"/>
    </row>
    <row r="21" spans="1:9" ht="16.5" customHeight="1" thickBot="1">
      <c r="A21" s="20"/>
      <c r="B21" s="16" t="s">
        <v>18</v>
      </c>
      <c r="C21" s="161"/>
      <c r="D21" s="141"/>
      <c r="E21" s="67"/>
      <c r="F21" s="136"/>
      <c r="G21" s="136"/>
      <c r="H21" s="136"/>
      <c r="I21" s="15"/>
    </row>
    <row r="22" spans="1:9" ht="16.5" customHeight="1" thickBot="1">
      <c r="A22" s="305" t="s">
        <v>37</v>
      </c>
      <c r="B22" s="16" t="s">
        <v>19</v>
      </c>
      <c r="C22" s="162"/>
      <c r="D22" s="67"/>
      <c r="E22" s="67"/>
      <c r="F22" s="136"/>
      <c r="G22" s="136"/>
      <c r="H22" s="136"/>
      <c r="I22" s="15"/>
    </row>
    <row r="23" spans="1:9" ht="16.5" customHeight="1">
      <c r="A23" s="21" t="s">
        <v>75</v>
      </c>
      <c r="B23" s="16" t="s">
        <v>20</v>
      </c>
      <c r="C23" s="162"/>
      <c r="D23" s="67"/>
      <c r="E23" s="67"/>
      <c r="F23" s="475"/>
      <c r="G23" s="475"/>
      <c r="H23" s="475"/>
      <c r="I23" s="476"/>
    </row>
    <row r="24" spans="1:9" ht="16.5" customHeight="1" thickBot="1">
      <c r="A24" s="22"/>
      <c r="B24" s="44" t="s">
        <v>21</v>
      </c>
      <c r="C24" s="162"/>
      <c r="D24" s="67"/>
      <c r="E24" s="268"/>
      <c r="F24" s="479"/>
      <c r="G24" s="479"/>
      <c r="H24" s="135"/>
      <c r="I24" s="15"/>
    </row>
    <row r="25" spans="1:9" ht="16.5" customHeight="1" thickBot="1">
      <c r="A25" s="24" t="s">
        <v>39</v>
      </c>
      <c r="B25" s="45" t="s">
        <v>22</v>
      </c>
      <c r="C25" s="164"/>
      <c r="D25" s="148"/>
      <c r="E25" s="275"/>
      <c r="F25" s="485"/>
      <c r="G25" s="485"/>
      <c r="H25" s="486"/>
      <c r="I25" s="27"/>
    </row>
    <row r="26" spans="1:9" ht="32.25" customHeight="1" thickBot="1">
      <c r="A26" s="28"/>
      <c r="B26" s="29"/>
      <c r="C26" s="30" t="s">
        <v>40</v>
      </c>
      <c r="D26" s="31"/>
      <c r="E26" s="32">
        <f>H24+H25</f>
        <v>0</v>
      </c>
      <c r="F26" s="8"/>
      <c r="G26" s="477"/>
      <c r="H26" s="477"/>
      <c r="I26" s="478"/>
    </row>
    <row r="27" spans="1:9" ht="16.5" customHeight="1">
      <c r="A27" s="2"/>
      <c r="B27" s="1"/>
      <c r="C27" s="4"/>
      <c r="D27" s="3"/>
      <c r="E27" s="6"/>
      <c r="F27" s="4"/>
      <c r="G27" s="4"/>
      <c r="H27" s="4"/>
      <c r="I27" s="4"/>
    </row>
    <row r="28" spans="1:9" ht="16.5" customHeight="1">
      <c r="A28" s="1"/>
      <c r="B28" s="1"/>
      <c r="C28" s="5"/>
      <c r="D28" s="2"/>
      <c r="E28" s="2"/>
      <c r="F28" s="2"/>
      <c r="G28" s="2"/>
      <c r="H28" s="2"/>
      <c r="I28" s="2"/>
    </row>
    <row r="29" spans="1:9" ht="16.5" customHeight="1">
      <c r="A29" s="2"/>
      <c r="B29" s="2"/>
      <c r="C29" s="5"/>
      <c r="D29" s="2"/>
      <c r="E29" s="2"/>
      <c r="F29" s="2"/>
      <c r="G29" s="2"/>
      <c r="H29" s="2"/>
      <c r="I29" s="2"/>
    </row>
    <row r="30" spans="1:9" ht="16.5" customHeight="1">
      <c r="A30" s="6"/>
      <c r="B30" s="6"/>
      <c r="C30" s="5"/>
      <c r="D30" s="2"/>
      <c r="E30" s="2"/>
      <c r="F30" s="2"/>
      <c r="G30" s="2"/>
      <c r="H30" s="2"/>
      <c r="I30" s="2"/>
    </row>
    <row r="31" spans="1:9" ht="16.5" customHeight="1">
      <c r="A31" s="2"/>
      <c r="B31" s="2"/>
      <c r="C31" s="2"/>
      <c r="D31" s="2"/>
      <c r="E31" s="6"/>
      <c r="F31" s="6"/>
      <c r="G31" s="2"/>
      <c r="H31" s="2"/>
      <c r="I31" s="2"/>
    </row>
    <row r="32" spans="1:9" ht="16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37.5" customHeight="1">
      <c r="A33" s="2"/>
      <c r="B33" s="2"/>
      <c r="C33" s="4"/>
      <c r="D33" s="3"/>
      <c r="E33" s="6"/>
      <c r="F33" s="4"/>
      <c r="G33" s="4"/>
      <c r="H33" s="4"/>
      <c r="I33" s="4"/>
    </row>
  </sheetData>
  <sheetProtection/>
  <mergeCells count="2">
    <mergeCell ref="E1:G1"/>
    <mergeCell ref="B2:I2"/>
  </mergeCells>
  <conditionalFormatting sqref="H25:I25">
    <cfRule type="colorScale" priority="2" dxfId="106">
      <colorScale>
        <cfvo type="num" val="600"/>
        <cfvo type="max"/>
        <color rgb="FFFF0000"/>
        <color rgb="FFFFEF9C"/>
      </colorScale>
    </cfRule>
  </conditionalFormatting>
  <conditionalFormatting sqref="E26">
    <cfRule type="colorScale" priority="1" dxfId="106">
      <colorScale>
        <cfvo type="num" val="2000"/>
        <cfvo type="max"/>
        <color rgb="FFFF0000"/>
        <color rgb="FFFFEF9C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ht="23.25" customHeight="1" thickBot="1">
      <c r="A1" s="107" t="s">
        <v>47</v>
      </c>
      <c r="B1" s="88"/>
      <c r="C1" s="89" t="s">
        <v>24</v>
      </c>
      <c r="D1" s="90"/>
      <c r="E1" s="487"/>
      <c r="F1" s="488"/>
      <c r="G1" s="489"/>
      <c r="H1" s="11" t="s">
        <v>25</v>
      </c>
      <c r="I1" s="499"/>
      <c r="J1" s="500"/>
    </row>
    <row r="2" spans="1:10" ht="18" customHeight="1" thickBot="1">
      <c r="A2" s="108"/>
      <c r="B2" s="501" t="s">
        <v>46</v>
      </c>
      <c r="C2" s="502"/>
      <c r="D2" s="502"/>
      <c r="E2" s="502"/>
      <c r="F2" s="502"/>
      <c r="G2" s="502"/>
      <c r="H2" s="502"/>
      <c r="I2" s="502"/>
      <c r="J2" s="503"/>
    </row>
    <row r="3" spans="1:10" ht="30.75" customHeight="1" thickBot="1">
      <c r="A3" s="109"/>
      <c r="B3" s="12" t="s">
        <v>27</v>
      </c>
      <c r="C3" s="71" t="s">
        <v>28</v>
      </c>
      <c r="D3" s="71" t="s">
        <v>29</v>
      </c>
      <c r="E3" s="71" t="s">
        <v>0</v>
      </c>
      <c r="F3" s="70" t="s">
        <v>33</v>
      </c>
      <c r="G3" s="71" t="s">
        <v>32</v>
      </c>
      <c r="H3" s="36" t="s">
        <v>31</v>
      </c>
      <c r="I3" s="36" t="s">
        <v>59</v>
      </c>
      <c r="J3" s="36" t="s">
        <v>45</v>
      </c>
    </row>
    <row r="4" spans="1:10" ht="16.5" customHeight="1">
      <c r="A4" s="108"/>
      <c r="B4" s="91" t="s">
        <v>1</v>
      </c>
      <c r="C4" s="174"/>
      <c r="D4" s="175"/>
      <c r="E4" s="184"/>
      <c r="F4" s="185"/>
      <c r="G4" s="185"/>
      <c r="H4" s="185"/>
      <c r="I4" s="181"/>
      <c r="J4" s="414">
        <f aca="true" t="shared" si="0" ref="J4:J13">IF(E4="","",IF(F4&lt;250,"",IF(E4&lt;100,"",IF(H4&lt;20,"",IF(F4&lt;=5000,G4*1000/F4,G4*1000/5000)))))</f>
      </c>
    </row>
    <row r="5" spans="1:10" ht="16.5" customHeight="1">
      <c r="A5" s="108"/>
      <c r="B5" s="92" t="s">
        <v>2</v>
      </c>
      <c r="C5" s="176"/>
      <c r="D5" s="177"/>
      <c r="E5" s="301"/>
      <c r="F5" s="302"/>
      <c r="G5" s="302"/>
      <c r="H5" s="302"/>
      <c r="I5" s="182"/>
      <c r="J5" s="413">
        <f t="shared" si="0"/>
      </c>
    </row>
    <row r="6" spans="1:10" ht="16.5" customHeight="1">
      <c r="A6" s="108"/>
      <c r="B6" s="92" t="s">
        <v>3</v>
      </c>
      <c r="C6" s="176"/>
      <c r="D6" s="177"/>
      <c r="E6" s="301"/>
      <c r="F6" s="302"/>
      <c r="G6" s="302"/>
      <c r="H6" s="302"/>
      <c r="I6" s="182"/>
      <c r="J6" s="413">
        <f t="shared" si="0"/>
      </c>
    </row>
    <row r="7" spans="1:10" ht="16.5" customHeight="1">
      <c r="A7" s="108"/>
      <c r="B7" s="92" t="s">
        <v>4</v>
      </c>
      <c r="C7" s="176"/>
      <c r="D7" s="177"/>
      <c r="E7" s="301"/>
      <c r="F7" s="302"/>
      <c r="G7" s="302"/>
      <c r="H7" s="302"/>
      <c r="I7" s="182"/>
      <c r="J7" s="413">
        <f t="shared" si="0"/>
      </c>
    </row>
    <row r="8" spans="1:10" ht="16.5" customHeight="1">
      <c r="A8" s="117"/>
      <c r="B8" s="92" t="s">
        <v>5</v>
      </c>
      <c r="C8" s="176"/>
      <c r="D8" s="177"/>
      <c r="E8" s="301"/>
      <c r="F8" s="302"/>
      <c r="G8" s="302"/>
      <c r="H8" s="302"/>
      <c r="I8" s="182"/>
      <c r="J8" s="413">
        <f t="shared" si="0"/>
      </c>
    </row>
    <row r="9" spans="1:10" ht="16.5" customHeight="1">
      <c r="A9" s="117" t="s">
        <v>58</v>
      </c>
      <c r="B9" s="92" t="s">
        <v>6</v>
      </c>
      <c r="C9" s="176"/>
      <c r="D9" s="177"/>
      <c r="E9" s="301"/>
      <c r="F9" s="302"/>
      <c r="G9" s="302"/>
      <c r="H9" s="302"/>
      <c r="I9" s="182"/>
      <c r="J9" s="413">
        <f t="shared" si="0"/>
      </c>
    </row>
    <row r="10" spans="1:10" ht="16.5" customHeight="1">
      <c r="A10" s="97" t="s">
        <v>71</v>
      </c>
      <c r="B10" s="92" t="s">
        <v>7</v>
      </c>
      <c r="C10" s="176"/>
      <c r="D10" s="177"/>
      <c r="E10" s="301"/>
      <c r="F10" s="302"/>
      <c r="G10" s="302"/>
      <c r="H10" s="302"/>
      <c r="I10" s="182"/>
      <c r="J10" s="413">
        <f t="shared" si="0"/>
      </c>
    </row>
    <row r="11" spans="1:10" ht="16.5" customHeight="1">
      <c r="A11" s="120" t="s">
        <v>72</v>
      </c>
      <c r="B11" s="92" t="s">
        <v>8</v>
      </c>
      <c r="C11" s="176"/>
      <c r="D11" s="177"/>
      <c r="E11" s="301"/>
      <c r="F11" s="302"/>
      <c r="G11" s="302"/>
      <c r="H11" s="302"/>
      <c r="I11" s="182"/>
      <c r="J11" s="413">
        <f t="shared" si="0"/>
      </c>
    </row>
    <row r="12" spans="1:10" ht="16.5" customHeight="1" thickBot="1">
      <c r="A12" s="120"/>
      <c r="B12" s="92" t="s">
        <v>9</v>
      </c>
      <c r="C12" s="176"/>
      <c r="D12" s="178"/>
      <c r="E12" s="301"/>
      <c r="F12" s="302"/>
      <c r="G12" s="302"/>
      <c r="H12" s="302"/>
      <c r="I12" s="182"/>
      <c r="J12" s="413">
        <f t="shared" si="0"/>
      </c>
    </row>
    <row r="13" spans="1:10" ht="16.5" customHeight="1" thickBot="1">
      <c r="A13" s="300" t="s">
        <v>34</v>
      </c>
      <c r="B13" s="93" t="s">
        <v>10</v>
      </c>
      <c r="C13" s="179"/>
      <c r="D13" s="180"/>
      <c r="E13" s="303"/>
      <c r="F13" s="304"/>
      <c r="G13" s="304"/>
      <c r="H13" s="304"/>
      <c r="I13" s="183"/>
      <c r="J13" s="441">
        <f t="shared" si="0"/>
      </c>
    </row>
    <row r="14" spans="1:10" ht="16.5" customHeight="1">
      <c r="A14" s="83"/>
      <c r="B14" s="52" t="s">
        <v>11</v>
      </c>
      <c r="C14" s="369"/>
      <c r="D14" s="323"/>
      <c r="E14" s="323"/>
      <c r="F14" s="325"/>
      <c r="G14" s="370"/>
      <c r="H14" s="370"/>
      <c r="I14" s="307"/>
      <c r="J14" s="55"/>
    </row>
    <row r="15" spans="1:10" ht="16.5" customHeight="1" thickBot="1">
      <c r="A15" s="401"/>
      <c r="B15" s="19" t="s">
        <v>12</v>
      </c>
      <c r="C15" s="371"/>
      <c r="D15" s="330"/>
      <c r="E15" s="330"/>
      <c r="F15" s="332"/>
      <c r="G15" s="372"/>
      <c r="H15" s="372"/>
      <c r="I15" s="140"/>
      <c r="J15" s="42"/>
    </row>
    <row r="16" spans="1:10" ht="16.5" customHeight="1" thickBot="1">
      <c r="A16" s="306" t="s">
        <v>52</v>
      </c>
      <c r="B16" s="19" t="s">
        <v>13</v>
      </c>
      <c r="C16" s="371"/>
      <c r="D16" s="330"/>
      <c r="E16" s="330"/>
      <c r="F16" s="332"/>
      <c r="G16" s="332"/>
      <c r="H16" s="332"/>
      <c r="I16" s="330"/>
      <c r="J16" s="42"/>
    </row>
    <row r="17" spans="1:10" ht="16.5" customHeight="1">
      <c r="A17" s="83"/>
      <c r="B17" s="19" t="s">
        <v>14</v>
      </c>
      <c r="C17" s="371"/>
      <c r="D17" s="330"/>
      <c r="E17" s="330"/>
      <c r="F17" s="332"/>
      <c r="G17" s="332"/>
      <c r="H17" s="332"/>
      <c r="I17" s="333"/>
      <c r="J17" s="42"/>
    </row>
    <row r="18" spans="1:10" ht="16.5" customHeight="1" thickBot="1">
      <c r="A18" s="84"/>
      <c r="B18" s="19" t="s">
        <v>15</v>
      </c>
      <c r="C18" s="371"/>
      <c r="D18" s="330"/>
      <c r="E18" s="330"/>
      <c r="F18" s="332"/>
      <c r="G18" s="332"/>
      <c r="H18" s="332"/>
      <c r="I18" s="333"/>
      <c r="J18" s="42"/>
    </row>
    <row r="19" spans="1:10" ht="16.5" customHeight="1" thickBot="1">
      <c r="A19" s="306" t="s">
        <v>36</v>
      </c>
      <c r="B19" s="19" t="s">
        <v>16</v>
      </c>
      <c r="C19" s="371"/>
      <c r="D19" s="330"/>
      <c r="E19" s="330"/>
      <c r="F19" s="332"/>
      <c r="G19" s="332"/>
      <c r="H19" s="332"/>
      <c r="I19" s="333"/>
      <c r="J19" s="42"/>
    </row>
    <row r="20" spans="1:10" ht="16.5" customHeight="1">
      <c r="A20" s="83"/>
      <c r="B20" s="19" t="s">
        <v>17</v>
      </c>
      <c r="C20" s="371"/>
      <c r="D20" s="330"/>
      <c r="E20" s="330"/>
      <c r="F20" s="332"/>
      <c r="G20" s="332"/>
      <c r="H20" s="332"/>
      <c r="I20" s="333"/>
      <c r="J20" s="42"/>
    </row>
    <row r="21" spans="1:10" ht="16.5" customHeight="1" thickBot="1">
      <c r="A21" s="84"/>
      <c r="B21" s="19" t="s">
        <v>18</v>
      </c>
      <c r="C21" s="371"/>
      <c r="D21" s="330"/>
      <c r="E21" s="330"/>
      <c r="F21" s="332"/>
      <c r="G21" s="332"/>
      <c r="H21" s="332"/>
      <c r="I21" s="333"/>
      <c r="J21" s="42"/>
    </row>
    <row r="22" spans="1:10" ht="16.5" customHeight="1" thickBot="1">
      <c r="A22" s="306" t="s">
        <v>37</v>
      </c>
      <c r="B22" s="19" t="s">
        <v>19</v>
      </c>
      <c r="C22" s="371"/>
      <c r="D22" s="330"/>
      <c r="E22" s="330"/>
      <c r="F22" s="332"/>
      <c r="G22" s="332"/>
      <c r="H22" s="332"/>
      <c r="I22" s="333"/>
      <c r="J22" s="42"/>
    </row>
    <row r="23" spans="1:10" ht="16.5" customHeight="1">
      <c r="A23" s="97" t="s">
        <v>54</v>
      </c>
      <c r="B23" s="19" t="s">
        <v>20</v>
      </c>
      <c r="C23" s="371"/>
      <c r="D23" s="330"/>
      <c r="E23" s="330"/>
      <c r="F23" s="332"/>
      <c r="G23" s="332"/>
      <c r="H23" s="332"/>
      <c r="I23" s="333"/>
      <c r="J23" s="42"/>
    </row>
    <row r="24" spans="1:10" ht="16.5" customHeight="1" thickBot="1">
      <c r="A24" s="84" t="s">
        <v>61</v>
      </c>
      <c r="B24" s="19" t="s">
        <v>21</v>
      </c>
      <c r="C24" s="371"/>
      <c r="D24" s="330"/>
      <c r="E24" s="330"/>
      <c r="F24" s="332"/>
      <c r="G24" s="332"/>
      <c r="H24" s="332"/>
      <c r="I24" s="333"/>
      <c r="J24" s="42"/>
    </row>
    <row r="25" spans="1:10" ht="16.5" customHeight="1" thickBot="1">
      <c r="A25" s="24" t="s">
        <v>39</v>
      </c>
      <c r="B25" s="19" t="s">
        <v>22</v>
      </c>
      <c r="C25" s="150"/>
      <c r="D25" s="26"/>
      <c r="E25" s="26"/>
      <c r="F25" s="149"/>
      <c r="G25" s="149"/>
      <c r="H25" s="149"/>
      <c r="I25" s="125"/>
      <c r="J25" s="43"/>
    </row>
    <row r="26" spans="1:10" ht="32.25" customHeight="1" thickBot="1">
      <c r="A26" s="28"/>
      <c r="B26" s="29"/>
      <c r="C26" s="30" t="s">
        <v>40</v>
      </c>
      <c r="D26" s="31"/>
      <c r="E26" s="32">
        <f>SUM(E4:E13)</f>
        <v>0</v>
      </c>
      <c r="F26" s="30" t="s">
        <v>43</v>
      </c>
      <c r="G26" s="33"/>
      <c r="H26" s="33"/>
      <c r="I26" s="33"/>
      <c r="J26" s="85">
        <f>IF(E26&lt;1000,"",SUM(J4:J13))</f>
      </c>
    </row>
    <row r="27" spans="1:10" ht="16.5" customHeight="1">
      <c r="A27" s="2"/>
      <c r="B27" s="1"/>
      <c r="C27" s="4"/>
      <c r="D27" s="3"/>
      <c r="E27" s="6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 password="C707" sheet="1"/>
  <mergeCells count="3">
    <mergeCell ref="I1:J1"/>
    <mergeCell ref="B2:J2"/>
    <mergeCell ref="E1:G1"/>
  </mergeCells>
  <conditionalFormatting sqref="E4:E13">
    <cfRule type="cellIs" priority="1" dxfId="6" operator="greaterThan" stopIfTrue="1">
      <formula>400</formula>
    </cfRule>
    <cfRule type="cellIs" priority="2" dxfId="6" operator="lessThan" stopIfTrue="1">
      <formula>100</formula>
    </cfRule>
    <cfRule type="cellIs" priority="3" dxfId="98" operator="between" stopIfTrue="1">
      <formula>100</formula>
      <formula>400</formula>
    </cfRule>
  </conditionalFormatting>
  <conditionalFormatting sqref="F4:F13">
    <cfRule type="cellIs" priority="4" dxfId="6" operator="lessThan" stopIfTrue="1">
      <formula>250</formula>
    </cfRule>
  </conditionalFormatting>
  <conditionalFormatting sqref="H4:H13">
    <cfRule type="cellIs" priority="5" dxfId="6" operator="lessThan" stopIfTrue="1">
      <formula>20</formula>
    </cfRule>
  </conditionalFormatting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výstavná karta SEV 2008</dc:title>
  <dc:subject/>
  <dc:creator>Mgr.Milan Blahovský</dc:creator>
  <cp:keywords/>
  <dc:description/>
  <cp:lastModifiedBy>Rasťo</cp:lastModifiedBy>
  <cp:lastPrinted>2014-11-21T11:19:20Z</cp:lastPrinted>
  <dcterms:created xsi:type="dcterms:W3CDTF">2006-10-25T05:34:07Z</dcterms:created>
  <dcterms:modified xsi:type="dcterms:W3CDTF">2014-11-21T11:42:20Z</dcterms:modified>
  <cp:category/>
  <cp:version/>
  <cp:contentType/>
  <cp:contentStatus/>
</cp:coreProperties>
</file>